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0.1.1.11\Server\NUITS\Отдел закупок\План закупок\2025\План закупок\изменения декабрь-2 2025\"/>
    </mc:Choice>
  </mc:AlternateContent>
  <bookViews>
    <workbookView xWindow="0" yWindow="0" windowWidth="19200" windowHeight="7190" activeTab="1"/>
  </bookViews>
  <sheets>
    <sheet name="2025 рус" sheetId="1" r:id="rId1"/>
    <sheet name="2025 каз" sheetId="2" r:id="rId2"/>
  </sheets>
  <externalReferences>
    <externalReference r:id="rId3"/>
  </externalReferences>
  <definedNames>
    <definedName name="_xlnm._FilterDatabase" localSheetId="1" hidden="1">'2025 каз'!$A$4:$J$177</definedName>
    <definedName name="_xlnm._FilterDatabase" localSheetId="0" hidden="1">'2025 рус'!$A$4:$J$178</definedName>
    <definedName name="Код">'[1]Справочник (2025)'!$X$9:$X$16</definedName>
    <definedName name="Сводный" localSheetId="0" hidden="1">'2025 рус'!$A$4:$J$123</definedName>
  </definedNames>
  <calcPr calcId="15251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3" i="2" l="1"/>
  <c r="I123" i="1"/>
  <c r="I144" i="1" l="1"/>
  <c r="I122" i="1"/>
  <c r="I148" i="1" l="1"/>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170" i="2" l="1"/>
  <c r="I168" i="2"/>
  <c r="I169" i="2"/>
  <c r="G167" i="2" l="1"/>
  <c r="I167" i="2" s="1"/>
  <c r="G166" i="2"/>
  <c r="I166" i="2" s="1"/>
  <c r="I36" i="2"/>
  <c r="I35" i="2"/>
  <c r="I34" i="2"/>
  <c r="I33" i="2"/>
  <c r="I32" i="2"/>
  <c r="I31" i="2"/>
  <c r="I30" i="2"/>
  <c r="I29" i="2"/>
  <c r="I28" i="2"/>
  <c r="I27" i="2"/>
  <c r="I26" i="2"/>
  <c r="I25" i="2"/>
  <c r="I24" i="2"/>
  <c r="I36" i="1"/>
  <c r="I35" i="1"/>
  <c r="I34" i="1"/>
  <c r="I33" i="1"/>
  <c r="I32" i="1"/>
  <c r="I31" i="1"/>
  <c r="I30" i="1"/>
  <c r="I29" i="1"/>
  <c r="I28" i="1"/>
  <c r="I27" i="1"/>
  <c r="I26" i="1"/>
  <c r="I25" i="1"/>
  <c r="I24" i="1"/>
  <c r="G167" i="1"/>
  <c r="I167" i="1" s="1"/>
  <c r="G166" i="1"/>
  <c r="I166" i="1" s="1"/>
  <c r="I165" i="2" l="1"/>
  <c r="I23" i="2"/>
  <c r="I165" i="1"/>
  <c r="I23" i="1"/>
  <c r="I164" i="2" l="1"/>
  <c r="I164" i="1"/>
  <c r="I163" i="2" l="1"/>
  <c r="I162" i="2"/>
  <c r="I160" i="2"/>
  <c r="I158" i="2"/>
  <c r="I157" i="2"/>
  <c r="I153" i="2"/>
  <c r="I151" i="2"/>
  <c r="I149" i="2"/>
  <c r="I147" i="2"/>
  <c r="I146" i="2"/>
  <c r="I145" i="2"/>
  <c r="I143" i="2"/>
  <c r="I139" i="2"/>
  <c r="I138" i="2"/>
  <c r="I137" i="2"/>
  <c r="I136" i="2"/>
  <c r="I135" i="2"/>
  <c r="I134" i="2"/>
  <c r="I131" i="2"/>
  <c r="I130" i="2"/>
  <c r="I129" i="2"/>
  <c r="I128" i="2"/>
  <c r="I127" i="2"/>
  <c r="I126" i="2"/>
  <c r="I125" i="2"/>
  <c r="I22" i="2"/>
  <c r="I17" i="2"/>
  <c r="I16" i="2"/>
  <c r="I15" i="2"/>
  <c r="I14" i="2"/>
  <c r="I13" i="2"/>
  <c r="I12" i="2"/>
  <c r="I6" i="2"/>
  <c r="I177" i="2" l="1"/>
  <c r="I1" i="2"/>
  <c r="I149" i="1"/>
  <c r="I151" i="1"/>
  <c r="I153" i="1"/>
  <c r="I157" i="1"/>
  <c r="I158" i="1"/>
  <c r="I160" i="1"/>
  <c r="I162" i="1"/>
  <c r="I163" i="1"/>
  <c r="I145" i="1"/>
  <c r="I146" i="1"/>
  <c r="I147" i="1"/>
  <c r="I143" i="1"/>
  <c r="I139" i="1"/>
  <c r="I130" i="1"/>
  <c r="I131" i="1"/>
  <c r="I134" i="1"/>
  <c r="I135" i="1"/>
  <c r="I138" i="1"/>
  <c r="I126" i="1"/>
  <c r="I127" i="1"/>
  <c r="I128" i="1"/>
  <c r="I129" i="1"/>
  <c r="I125" i="1"/>
  <c r="I22" i="1"/>
  <c r="I15" i="1"/>
  <c r="I14" i="1"/>
  <c r="I13" i="1"/>
  <c r="I17" i="1"/>
  <c r="I12" i="1"/>
  <c r="I16" i="1"/>
  <c r="I6" i="1"/>
  <c r="I177" i="1" l="1"/>
  <c r="I178" i="2"/>
  <c r="I1" i="1"/>
  <c r="I178" i="1" l="1"/>
</calcChain>
</file>

<file path=xl/sharedStrings.xml><?xml version="1.0" encoding="utf-8"?>
<sst xmlns="http://schemas.openxmlformats.org/spreadsheetml/2006/main" count="1706" uniqueCount="637">
  <si>
    <t>№</t>
  </si>
  <si>
    <t>Инициатор</t>
  </si>
  <si>
    <t>Наименование товаров, работ, услуг</t>
  </si>
  <si>
    <t>Единица измерения</t>
  </si>
  <si>
    <t xml:space="preserve">Количество, объём </t>
  </si>
  <si>
    <t>Планируемый срок закупки (месяц)</t>
  </si>
  <si>
    <t>комплект</t>
  </si>
  <si>
    <t>январь</t>
  </si>
  <si>
    <t>услуга</t>
  </si>
  <si>
    <t>тендер</t>
  </si>
  <si>
    <t>шт</t>
  </si>
  <si>
    <t>шт.</t>
  </si>
  <si>
    <t>План закупок товаров, работ, услуг частного учреждения "Nazarbayev University IT Support" на 2025 год</t>
  </si>
  <si>
    <t>Расходные материалы инженерной инфраструктуры ЦОД</t>
  </si>
  <si>
    <t>Расходные материалы к СКС</t>
  </si>
  <si>
    <t>Канцелярские товары</t>
  </si>
  <si>
    <t xml:space="preserve">Батарея контроллера
</t>
  </si>
  <si>
    <t>Мощность: 96 Вт;
В комплекте: соединительный кабель;
Длина соеднительного кабеля: 145мм;</t>
  </si>
  <si>
    <t xml:space="preserve">Планка памяти
</t>
  </si>
  <si>
    <t>Объем памяти: 16 ГБ;
Стандарт памяти: PC4;
Скорость работы памяти: 2933MHz;</t>
  </si>
  <si>
    <t>Объем памяти: 32 ГБ;
Стандарт памяти: PC4;
Скорость работы памяти: 2933MHz;</t>
  </si>
  <si>
    <t xml:space="preserve">Накопитель
</t>
  </si>
  <si>
    <t>Объем памяти: 12 ТБ;
Скорость вращения шпинделя: 7200 об/мин;
Форм-фактор: 3,5";
Тип: HDD;</t>
  </si>
  <si>
    <t>Департамент ИТ поддержки</t>
  </si>
  <si>
    <t>Департамент по инфраструктуре</t>
  </si>
  <si>
    <t>запрос ценовых предложений</t>
  </si>
  <si>
    <t>подпункт 3) пункта 3.1. Правил закупок</t>
  </si>
  <si>
    <t xml:space="preserve">1. Товары </t>
  </si>
  <si>
    <t>Итого по товарам:</t>
  </si>
  <si>
    <t>Отдел управления персоналом и делопроизводства</t>
  </si>
  <si>
    <t xml:space="preserve">2. Услуги </t>
  </si>
  <si>
    <t>Интернет основной канал</t>
  </si>
  <si>
    <t>Интернет дополнительный канал</t>
  </si>
  <si>
    <t>Сотовая связь</t>
  </si>
  <si>
    <t>Телефонная сеть</t>
  </si>
  <si>
    <t>подпункт 22) пункта 3.1. Правил закупок</t>
  </si>
  <si>
    <t>Техническая поддержка системы кондиционирования серверных помещений</t>
  </si>
  <si>
    <t>Техническая поддержка оборудования Датацентров</t>
  </si>
  <si>
    <t>Сопровождение телекоммуникационной инфраструктуры</t>
  </si>
  <si>
    <t>Аварийные работы по ремонту и восстановлению ИТ-инфрастуктуры</t>
  </si>
  <si>
    <t>Восстановление колодца кабельной связи</t>
  </si>
  <si>
    <t>Техническая поддержка ПО Panorama</t>
  </si>
  <si>
    <t>Диагностика ИТ оборудования</t>
  </si>
  <si>
    <t>Годовая подписка на ЛПО Power Apps Premium Edu</t>
  </si>
  <si>
    <t>Департамент BI и автоматизации процессов</t>
  </si>
  <si>
    <t>Годовая подписка на генератор QR-кодов</t>
  </si>
  <si>
    <t>ТО led экранов и видеостен</t>
  </si>
  <si>
    <t>ТО цифрового кинопроектора</t>
  </si>
  <si>
    <t>Платформа для обеспечению безопасности почтовых ящиков</t>
  </si>
  <si>
    <t>Служба информационной безопасности</t>
  </si>
  <si>
    <t>Департамент цифровых решений и платформ</t>
  </si>
  <si>
    <t>Техническая поддержка лицензионного программного обеспечения Documentum</t>
  </si>
  <si>
    <t>Услуги по сопровождению системы "1С:Предприятие 8. Управление производственным предприятием для Казахстана"</t>
  </si>
  <si>
    <t>Годовая подписка ChatGPT</t>
  </si>
  <si>
    <t>Лицензии на использование программного обеспечения Microsoft 365</t>
  </si>
  <si>
    <t>Годовая подписка на Единую Систему по Управлению проектами</t>
  </si>
  <si>
    <t>Аренда помещения</t>
  </si>
  <si>
    <t>Аренда автотранспорта</t>
  </si>
  <si>
    <t>Итого по услугам:</t>
  </si>
  <si>
    <t>Юридический отдел</t>
  </si>
  <si>
    <t>подпункт 5) пункта 3.1. Правил закупок</t>
  </si>
  <si>
    <t>подпункт 12) пункта 3.1. Правил закупок</t>
  </si>
  <si>
    <t>подпункт 6) пункта 3.1. Правил закупок</t>
  </si>
  <si>
    <t>май</t>
  </si>
  <si>
    <t>ноябрь</t>
  </si>
  <si>
    <t>июль</t>
  </si>
  <si>
    <t>октябрь</t>
  </si>
  <si>
    <t>Краткая характеристика</t>
  </si>
  <si>
    <t xml:space="preserve">Способ закупок </t>
  </si>
  <si>
    <t>сентябрь</t>
  </si>
  <si>
    <t>март</t>
  </si>
  <si>
    <t xml:space="preserve">август </t>
  </si>
  <si>
    <t>Техническое обслуживание аудио-видео коммутационных систем</t>
  </si>
  <si>
    <t>Галогенные студийные лампы, одноцокольные</t>
  </si>
  <si>
    <t xml:space="preserve">Галогенновая лампа мощностью от 1000 Вт, с раъемом GX 9.5
</t>
  </si>
  <si>
    <t>июнь</t>
  </si>
  <si>
    <t>апрель</t>
  </si>
  <si>
    <t>Creatio — SaaS-решение, единая платформа для автоматизации CRM, отраслевых и внутренних процессов с помощью no-code технологий. 
Cloud Сервисы (Подписка и Сервисы Поддержки):
External B2C Portal Creatio - up to 1,000 Users Cloud. Количество единиц: 1
Studio Creation Enterprise Cloud. Количество единиц: 5
Premium Support Cloud: Количество единиц: 1
Период подписки: 1 год</t>
  </si>
  <si>
    <t>Приобретается для устранения аварийных инцидентов, связанных с необходимостью замены основных узлов и агрегатов, в работе систем кондиционирования и источников бесперебойного питания (ИБП).</t>
  </si>
  <si>
    <t>Расходные материалы для СКС (структурированной кабельной системы) требуются для проведения работ по обеспечению бесперебойной работы IT оборудования университета и предоставления доступа персонала к различным информационным сервисам.</t>
  </si>
  <si>
    <t xml:space="preserve">Источник питания 1600W </t>
  </si>
  <si>
    <t>Блок питания для сервера HPC. Мощность - 1600W</t>
  </si>
  <si>
    <t>Расходные материалы (картриджи, фьюзеры, фотобарабаны и прочие материалы) к МФУ, принтерам в зависимости от технологии печати и модели печатающего устройства необходимы для своевременной их замены по случаю их износа или окончания их срока эксплуатации для непрерывной функциональности печатающих устройств, используемых структурными подразделениями Университета, частными учреждениями и Школами.</t>
  </si>
  <si>
    <t>Интернет канал провайдер Казахтелеком, 
Включает в себя:
- ежемесячная плата за доступ к сети Интернет на скорости 1 Гбит/с, по тарифному плану «Unlimited» без учета трафика;
- абонентскую плату за ip адреса- один блок 256 адреса.</t>
  </si>
  <si>
    <t>Интернет канал провайдер Jusan Mobile,
Включает в себя:
- ежемесячная плата за доступ к сети Интернет на скорости 1,5 Гбит/с, по тарифному плану «Unlimited» без учета трафика;
- абонентскую плату за ip адреса- один блок 128 адресов.</t>
  </si>
  <si>
    <t>Интернет канал провайдер Транстелеком,
Включает в себя:
- ежемесячная плата за доступ к сети Интернет на скорости 2Гбит/с, по тарифному плану «Unlimited» без учета трафика;
- абонентскую плату за ip адреса- один блок 128 адресов.</t>
  </si>
  <si>
    <t>Сотовая связь для систем мониторинга установленных в Дата центрах. Для оповещения в случаях отклонения технических показателей от норм и аварийных ситуациях.</t>
  </si>
  <si>
    <t>Обеспечение подключения кампуса к телефонной сети общего пользования, включая оплата переговоров на платные направления (междугородную, международную и сотовую связь), согласно установленным лимитам.
Включает в себя:
- ежемесячная плата за каждый из 2100 городских телефонных номеров;
- оплата фактических переговоров.</t>
  </si>
  <si>
    <t>Обеспечение сервисной технической поддержки, устранение неисправностей, замена расходных материалов, и периодическое профилактическое обслуживание. Приобретается в целях поддержания, необходимых для работы оборудования ЦОД, климатических условий в серверных помещениях.</t>
  </si>
  <si>
    <t>Услуга включает в себя замену вышедших из строя компонентов серверного оборудования, обновление микрокодов и устранение неполадок по схеме 24/5, в целях организации бесперебойного доступа к информационным ресурсам и сервисам.</t>
  </si>
  <si>
    <t>Техническая поддержка оборудования Cisco для получения обновлений ПО, включая замену вышедшего из строя оборудования и компонентов, сроком не менее чем на 1 год. Доступ к Центру Технической Поддержки по телефону и посредством Web для решения проблем с эскалацией критических проблем.</t>
  </si>
  <si>
    <t>Проведение мероприятий по оперативному устранению последствий внештатных ситуаций. Ремонту внешних и внутренних сетей связи и ее элементов, включая восстановления кабеля в случае порыва, замена крышек люков телефонной канализации при повреждении, восстановление элементов кабельных колодцев в случае дефектов или разрушения и восстановление других повреждений ИТ-инфраструктуры.</t>
  </si>
  <si>
    <t>декабрь</t>
  </si>
  <si>
    <t>Восстановление колодца кабельной связи. Устранение повреждения - трещина на
крышке люка колодца кабельной связи.</t>
  </si>
  <si>
    <t>Услуга включает техническую поддержку производителем ранее закупленного программного ПО Veeam, в том числе получение последних актуальных обновлений ПО и компонентов ПО в режиме реального времени, доступ к Порталу Технической Поддержки для эскалации критических проблем, доступ к технической документации.</t>
  </si>
  <si>
    <t>Данное программное обеспечение предназначено для организации репликации данных расположенных в различных датацентрах и обеспечивает работоспособность всех информационных систем Университета при отключении одного из датацентров НУ без простоя и потери данных. Техническая поддержка включает в себя услуги по быстрому реагированию на инциденты в режиме (24x7), доступ к технической документации, регулярные обновления ПО и оптимизацию работы системы.</t>
  </si>
  <si>
    <t>Техническая поддержка централизованной системы управления и мониторинга Panorama которая обеспечивает контроль, мониторинг, логирование, отчетность активности межсетевых экранов Palo alto.</t>
  </si>
  <si>
    <t>Диагностика неисправного IT оборудования, которое хранится на складах Университета</t>
  </si>
  <si>
    <t>август</t>
  </si>
  <si>
    <t>"Nazarbayev University IT Support" жекеменшік мекемесінің 2025 жылға арналған тауарларды, жұмыстарды және қызметтерді сатып алу жоспары</t>
  </si>
  <si>
    <t>Тауарлардың, жұмыстардың, қызметтердің атауы</t>
  </si>
  <si>
    <t>Қысқаша сипаттамасы</t>
  </si>
  <si>
    <t>Сатып алу тәсілі</t>
  </si>
  <si>
    <t>Өлшем бірлігі</t>
  </si>
  <si>
    <t>Бір бірліктің бағасы, теңге</t>
  </si>
  <si>
    <t>Саны, көлемі</t>
  </si>
  <si>
    <t>Сатып алуға жоспарланған сома, теңге (ҚҚС-сыз)</t>
  </si>
  <si>
    <t>Сатып алудың жоспарланған мерзімі (айы)</t>
  </si>
  <si>
    <t>баға ұсыныстарын сұрату</t>
  </si>
  <si>
    <t>Сатып алу Ережелердің 3.1.-т. 12) т.</t>
  </si>
  <si>
    <t>Сатып алу Ережелердің 3.1.-т. 22) т.</t>
  </si>
  <si>
    <t>Сатып алу Ережелердің 3.1.-т. 3) т.</t>
  </si>
  <si>
    <t>Сатып алу Ережелердің 3.1.-т. 6) т.</t>
  </si>
  <si>
    <t>Сатып алу Ережелердің 3.1.-т. 5) т.</t>
  </si>
  <si>
    <t>қызмет</t>
  </si>
  <si>
    <t>жиынтық</t>
  </si>
  <si>
    <t>дана</t>
  </si>
  <si>
    <t>қаңтар</t>
  </si>
  <si>
    <t>тамыз</t>
  </si>
  <si>
    <t>сәуір</t>
  </si>
  <si>
    <t>желтоқсан</t>
  </si>
  <si>
    <t>шілде</t>
  </si>
  <si>
    <t>маусым</t>
  </si>
  <si>
    <t>мамыр</t>
  </si>
  <si>
    <t>наурыз</t>
  </si>
  <si>
    <t>қараша</t>
  </si>
  <si>
    <t>қазан</t>
  </si>
  <si>
    <t>қыркүйек</t>
  </si>
  <si>
    <t>Бірцоколды галогендік студиялық шамдар</t>
  </si>
  <si>
    <t xml:space="preserve">Қуаты 1000 Вт және одан жоғары, GX 9.5 ұяшығы бар галоген шам
</t>
  </si>
  <si>
    <t>Құрылымдық кабель жүйесіне (ҚКЖ) арналған шығыс материалдары</t>
  </si>
  <si>
    <t>Құрылымдық кабель жүйесіне (ҚКЖ) арналған шығыс материалдары университеттің IT жабдықтарының үздіксіз жұмысын қамтамасыз ету және персоналға түрлі ақпараттық сервистерге қолжетімділік беру үшін қажетті жұмыстарды жүргізуге қолданылады.</t>
  </si>
  <si>
    <t>1600W қуат көзі</t>
  </si>
  <si>
    <t>HPC серверіне арналған қуат көзі блогы. Қуаттылығы – 1600W</t>
  </si>
  <si>
    <t xml:space="preserve">Контроллердің батареясы
</t>
  </si>
  <si>
    <t>Қуаты: 96 Вт;
Жиынтықта: қосылу кабелі;
Қосылу кабелінің ұзындығы: 145 мм;</t>
  </si>
  <si>
    <t xml:space="preserve">Жедел жады
</t>
  </si>
  <si>
    <t>Жады көлемі: 16 ГБ;
Жады стандарты: PC4;
Жадының жұмыс жылдамдығы: 2933 МГц;</t>
  </si>
  <si>
    <t>Жады көлемі: 32 ГБ;
Жады стандарты: PC4;
Жадының жұмыс жылдамдығы: 2933 МГц;</t>
  </si>
  <si>
    <t>Жинақтаушы құрылғы</t>
  </si>
  <si>
    <t>Жады көлемі: 12 ТБ;
Шпиндель айналу жылдамдығы: 7200 айн/мин;
Форм-факторы: 3,5";
Түрі: HDD;</t>
  </si>
  <si>
    <t>Басып шығару технологиясы мен құрылғы моделіне байланысты МФҚ мен принтерлерге арналған шығыс материалдары (картридждер, фьюзерлер, фотобарабандар және басқа да материалдар) құрылғылардың тозуына немесе пайдалану мерзімі аяқталуына байланысты оларды уақтылы ауыстыру үшін қажет. Бұл материалдар Университеттің құрылымдық бөлімшелері, жеке мекемелері мен Мектептерінде қолданылатын басып шығару құрылғыларының үздіксіз жұмысын қамтамасыз ету үшін қажет.</t>
  </si>
  <si>
    <t>Кеңсе тауарлары</t>
  </si>
  <si>
    <t>Интернеттің негізгі арнасы</t>
  </si>
  <si>
    <t>Интернет арнасы – Kazakhtelecom провайдері,
Құрамына мыналар кіреді:
1 Гбит/с жылдамдықпен «Unlimited» тарифтік жоспары бойынша интернет желісіне қол жеткізуге арналған ай сайынғы төлем (трафик көлемі шектелмеген);
IP мекенжайлар үшін абоненттік төлем – 256 мекенжайдан тұратын бір блок.</t>
  </si>
  <si>
    <t>Интернеттің резервтік арнасы</t>
  </si>
  <si>
    <t xml:space="preserve">Интернет резервный канал </t>
  </si>
  <si>
    <t>**Интернет арнасы – Jusan Mobile провайдері,
Құрамына мыналар кіреді:
1,5 Гбит/с жылдамдықпен «Unlimited» тарифтік жоспары бойынша интернет желісіне қол жеткізуге арналған ай сайынғы төлем (трафик көлемі шектелмеген);
IP мекенжайлар үшін абоненттік төлем – 128 мекенжайдан тұратын бір блок.**</t>
  </si>
  <si>
    <t>Интернеттің қосымша арнасы</t>
  </si>
  <si>
    <t>Интернет арнасы – Транстелеком провайдері,
Құрамына мыналар кіреді:
2 Гбит/с жылдамдықпен «Unlimited» тарифтік жоспары бойынша интернет желісіне қол жеткізуге арналған ай сайынғы төлем (трафик көлемі шектелмеген);
IP мекенжайлар үшін абоненттік төлем – 128 мекенжайдан тұратын бір блок.</t>
  </si>
  <si>
    <t>Ұялы байланыс</t>
  </si>
  <si>
    <t>Деректер орталықтарында орнатылған мониторинг жүйелері үшін ұялы байланыс. Техникалық көрсеткіштердің қалыпты шектен ауытқуы немесе төтенше жағдайлар кезінде хабарлау мақсатында қолданылады.</t>
  </si>
  <si>
    <t>Телефон желісі</t>
  </si>
  <si>
    <t>Кампусты жалпыға ортақ телефон желісіне қосуды қамтамасыз ету, оның ішінде белгіленген лимиттерге сәйкес ақылы бағыттар бойынша (қалалықаралық, халықаралық және ұялы байланыс) сөйлесулер үшін төлемді қамтиды.
Құрамына мыналар кіреді:
2100 қалалық телефон нөмірінің әрқайсысы үшін ай сайынғы төлем;
нақты сөйлесулер үшін төлем</t>
  </si>
  <si>
    <t>Деректер орталықтарының жабдықтарына техникалық қолдау көрсету</t>
  </si>
  <si>
    <t>Қызметке серверлік жабдықтың істен шыққан компоненттерін ауыстыру, микрокодтарды жаңарту және ақпараттық ресурстар мен сервистерге үздіксіз қол жеткізуді қамтамасыз ету мақсатында 24/5 тәртібі бойынша ақауларды жою кіреді.</t>
  </si>
  <si>
    <t>Телекоммуникациялық инфрақұрылымды сүйемелдеу</t>
  </si>
  <si>
    <t>Бағдарламалық қамтамасыз етуді жаңарту үшін Cisco жабдықтарына техникалық қолдау көрсету, оның ішінде істен шыққан жабдықтар мен компоненттерді кемінде 1 жыл мерзімге ауыстыру. Сын-тегеурінді мәселелерді шешу үшін Техникалық Қолдау Орталығына телефон немесе веб арқылы қол жеткізу мүмкіндігі қамтамасыз етіледі.</t>
  </si>
  <si>
    <t>ИТ-инфрақұрылымды жөндеу және қалпына келтіру бойынша шұғыл жұмыстар</t>
  </si>
  <si>
    <t>Төтенше жағдайлардың салдарын жедел жою бойынша іс-шараларды жүргізу. Байланыс желілерінің ішкі және сыртқы учаскелерін, сондай-ақ олардың элементтерін жөндеу, соның ішінде кабель үзілген жағдайда оны қалпына келтіру, телефон коммуникациясына арналған құдықтардың қақпақтарын зақымданған жағдайда ауыстыру, кабель құдықтарының бүлінген немесе бұзылған элементтерін қалпына келтіру және ИТ-инфрақұрылымның басқа да зақымдарын жөндеу.</t>
  </si>
  <si>
    <t>Кабельдік байланыс құдығын қалпына келтіру</t>
  </si>
  <si>
    <t>Кабельдік байланыс құдығын қалпына келтіру. Зақымдануды жою – кабельдік байланыс құдығының қақпағындағы жарықты жөндеу.</t>
  </si>
  <si>
    <t>Серверлік бөлмелердегі кондиционерлеу жүйесіне техникалық қолдау көрсету</t>
  </si>
  <si>
    <t>Сервистік техникалық қолдау көрсету, ақауларды жою, шығыс материалдарын ауыстыру және мерзімді профилактикалық қызмет көрсету. Бұл қызмет Деректер орталығы (ЦОД) жабдықтарының жұмысын қамтамасыз ету үшін серверлік бөлмелерде қажетті климаттық жағдайларды қолдау мақсатында сатып алынады.</t>
  </si>
  <si>
    <t>Қызмет бұрын сатып алынған Veeam бағдарламалық жасақтамасына өндіруші тарапынан техникалық қолдау көрсетуді қамтиды, оның ішінде бағдарламалық жасақтаманың және оның құрамдас бөліктерінің соңғы жаңартуларын нақты уақыт режимінде алу, күрделі мәселелерді шешу үшін Техникалық қолдау порталына қол жеткізу, сондай-ақ техникалық құжаттамаға қол жеткізу</t>
  </si>
  <si>
    <t>Аталған бағдарламалық жасақтама әртүрлі деректер орталықтарында орналасқан деректерді репликациялауды ұйымдастыруға арналған және Назарбаев Университетінің бір деректер орталығы өшірілген жағдайда, барлық ақпараттық жүйелердің кідіріссіз және деректер жоғалтусыз жұмысын қамтамасыз етеді. Техникалық қолдау көрсету тәулік бойы (24/7) инциденттерге жедел әрекет етуді, техникалық құжаттамаға қол жеткізуді, бағдарламалық жасақтаманы үнемі жаңартуды және жүйе жұмысының оңтайландырылуын қамтиды.</t>
  </si>
  <si>
    <t>Panorama бағдарламалық жасақтамасына техникалық қолдау көрсету</t>
  </si>
  <si>
    <t>Panorama орталықтандырылған басқару және мониторинг жүйесіне техникалық қолдау көрсету, ол Palo Alto желіаралық экрандарының белсенділігін бақылауды, мониторингті, журналдауды және есеп беруді қамтамасыз етеді.</t>
  </si>
  <si>
    <t>IT жабдықтарын диагностикалау</t>
  </si>
  <si>
    <t>Университеттің қоймаларында сақталған ақаулы IT жабдықтарын диагностикалау</t>
  </si>
  <si>
    <t>Power Apps Premium Edu лицензиялық бағдарламасына жылдық жазылым</t>
  </si>
  <si>
    <t>Цифрлық кинопроекторды техникалық қызмет көрсету</t>
  </si>
  <si>
    <t>QR-код генераторының жылдық жазылымы</t>
  </si>
  <si>
    <t>Аудио-видео коммутация жүйелерін техникалық қызмет көрсету</t>
  </si>
  <si>
    <t>LED экрандар мен видеоқабырғаларды техникалық қызмет көрсету</t>
  </si>
  <si>
    <t>Пошталық жәшіктердің қауіпсіздігін қамтамасыз етуге арналған платформа</t>
  </si>
  <si>
    <t>Documentum лицензиялы бағдарламалық қамтамасыз етуді техникалық қолдау</t>
  </si>
  <si>
    <t>"1С:Кәсіпорын 8. Қазақстан үшін өндірістік кәсіпорынды басқару" жүйесін қолдау қызметтері</t>
  </si>
  <si>
    <t>ChatGPT бағдарламасының жылдық жазылымы</t>
  </si>
  <si>
    <t>Microsoft 365 бағдарламалық қамтамасыз етуді пайдалану лицензиялары</t>
  </si>
  <si>
    <t>Жобаларды басқарудың Бірыңғай жүйесіне жылдық жазылым</t>
  </si>
  <si>
    <t>Кеңсе кеңістігін жалға алу</t>
  </si>
  <si>
    <t xml:space="preserve">1. Тауарлар </t>
  </si>
  <si>
    <t>Тауарлар бойынша жалпы:</t>
  </si>
  <si>
    <t>2. Қызметтер</t>
  </si>
  <si>
    <t>Қызметтер бойынша жалпы:</t>
  </si>
  <si>
    <t>Общая сумма, в тенге, без учета НДС</t>
  </si>
  <si>
    <t>Жалпы сома, теңгемен, ҚҚС-сыз:</t>
  </si>
  <si>
    <t xml:space="preserve">Подписка к Creatio — SaaS-решение, единая платформа для автоматизации CRM, отраслевых и внутренних процессов с помощью no-code технологий. </t>
  </si>
  <si>
    <t>Creatio жылдық жазылым— бұл SaaS шешімі, CRM-ді, салалық және ішкі процестерді no-code технологиялары арқылы автоматтандыруға арналған бірыңғай платформа.</t>
  </si>
  <si>
    <t>Продление подписки на платформу для обеспечению безопасности почтовых ящиков</t>
  </si>
  <si>
    <t>Пошта жәшіктерінің қауіпсіздігін қамтамасыз ету платформасына жазылымды ұзарту</t>
  </si>
  <si>
    <t>Creatio — бұл SaaS шешімі, CRM-ді, салалық және ішкі процестерді no-code технологиялары арқылы автоматтандыруға арналған бірыңғай платформа.
Cloud сервистер (жазылым және қолдау қызметтері):
External B2C Portal Creatio — 1,000 қолданушыға дейін (Cloud). Бірлік саны: 1
Studio Creation Enterprise Cloud. Бірлік саны: 5
Premium Support Cloud. Бірлік саны: 1
Жазылым мерзімі: 1 жыл</t>
  </si>
  <si>
    <t>Подключение прецизионных кондиционеров к
ИБП</t>
  </si>
  <si>
    <t>Прецизионды
кондиционерлерді үздіксіз қуат көзіне қосу</t>
  </si>
  <si>
    <t>Планируемая сумма,  для закупки, в тенге без учета НДС</t>
  </si>
  <si>
    <t>Цена за единицу, тенге, без учета НДС</t>
  </si>
  <si>
    <t>июль-август</t>
  </si>
  <si>
    <t>Батареи для источника бесперебойного питания</t>
  </si>
  <si>
    <t>Батареи для источника бесперебойного питания HP Enterprise G2 R6000 3U P/N: Q7G11A Тип: Аккумуляторная батарея;
Напряжение: не менее 12В;
Номинальная емкость: не менее 22W;
Соответствие стандартам: CE, ISO9001, ISO14001, ISO45001.</t>
  </si>
  <si>
    <t>Профилактическое обслуживание ИБП Socomec 400 кВА</t>
  </si>
  <si>
    <t>Анализ ссостояния ИБП и выдача рекомендаций по дальнейшей эксплуатации оборудования</t>
  </si>
  <si>
    <t>Үздіксіз қуат көзіне арналған батареялар</t>
  </si>
  <si>
    <t>HP Enterprise G2 R6000 3U P/N: Q7G11A үздіксіз қуат көзіне арналған батареялары Түрі: Қайта зарядталатын батарея;
Кернеу: кем дегенде 12В;
Номиналды сыйымдылығы: кем дегенде 22W;
Стандарттарға сәйкестік: CE, ISO9001, ISO14001, ISO45001</t>
  </si>
  <si>
    <t>шілде-тамыз</t>
  </si>
  <si>
    <t>Socomec 400 кВА үздіксіз қуат көзіне (ИБП) профилактикалық қызмет көрсету</t>
  </si>
  <si>
    <t>ИБП жағдайын талдау және жабдықты әрі қарай пайдалану бойынша ұсыныстар беру</t>
  </si>
  <si>
    <t>Лицензия на плагин "WP Fastest Cache (Premium)"</t>
  </si>
  <si>
    <t>Лицензия на плагин "Advanced Custom Fields Pro"</t>
  </si>
  <si>
    <t>Лицензия на плагин "Advanced Custom Fields Pro" сроком на 1 год</t>
  </si>
  <si>
    <t>Мышь проводная</t>
  </si>
  <si>
    <t>Тип сенсора - оптический;
Интерфейс – USB;
Максимальное разрешение – не менее 1600 dpi;</t>
  </si>
  <si>
    <t>Беспроводная клавиатура</t>
  </si>
  <si>
    <t>Тип клавиатуры – мембранная;
Тип подключение – беспроводной;
Интерфейс подключения - USB-адаптер 2,4 ГГц, Bluetooth;</t>
  </si>
  <si>
    <t>Беспроводная мышь</t>
  </si>
  <si>
    <t>Тип сенсора - оптический;
Тип подключение – беспроводной;
Интерфейс подключения - USB, Bluetooth;
Максимальное разрешение – не менее 1300 dpi;</t>
  </si>
  <si>
    <t>Веб-камера</t>
  </si>
  <si>
    <t>Интерфейс - USB;
Питание – от USB порта;
Максимальное разрешение видео – не менее 1920 x 1080;
Встроенный микрофон – есть;</t>
  </si>
  <si>
    <t>Стационарная акустическая система</t>
  </si>
  <si>
    <t>Количество каналов – 2;
Суммарная мощность системы – не менее 6 Вт;
Питание – от USB;
Разъем для наушников – есть;
Разъем для подключения - 3.5 mm jack.</t>
  </si>
  <si>
    <t>Сетевой фильтр</t>
  </si>
  <si>
    <t>Количество выходных розеток в одном ряду с заземлением – не менее 6;
Максимальный ток нагрузки - не менее 10 А;
Индикатор подключения к сети – есть;
Длина кабеля – не менее 5 м;</t>
  </si>
  <si>
    <t>Разветвитель 3.5 mm jack</t>
  </si>
  <si>
    <t>Тип товара – разветвитель для гарнитуры;
Разъемы разветвителя:
- 3.5 mm jack (Female/вход);
- 3.5 mm jack (Male/выход);
- 3.5 mm jack (Male/выход).
Длина кабеля – не более 0.3 м.</t>
  </si>
  <si>
    <t>Коммутатор 8-портов</t>
  </si>
  <si>
    <t>Тип коммутатора – неуправляемый;
Количество портов 10/100/1000 Мбит/с - не менее 8;
Порты и разъемы: 8 х LAN;
Сетевой стандарт: 802.3, 802.3u, 802.3x;</t>
  </si>
  <si>
    <t>Сетевой маршрутизатор</t>
  </si>
  <si>
    <t>10/100/1000 Мбит/с Ethernet порты - WAN не менее 1 шт, LAN не менее 4 шт;
Режим работы - беспроводной маршрутизатор, беспроводная точка доступа;
Поддержка стандартов беспроводной передачи данных - 5 ГГц 802.11 ac/n/a, 2.4 ГГц 802.11 b/g/n;</t>
  </si>
  <si>
    <t>SSD накопитель 500Gb</t>
  </si>
  <si>
    <t>Форм-фактор - 2.5";
Интерфейс - SATA III;
Емкость накопителя – не менее 500 Гб;</t>
  </si>
  <si>
    <t>SSD накопитель NVME M.2. 500Gb</t>
  </si>
  <si>
    <t>Форм-фактор - M.2 2280;
Интерфейс - PCI Express 3.0 х4;
Емкость накопителя – не менее 500 Гб;</t>
  </si>
  <si>
    <t xml:space="preserve">SSD накопитель mSATA 256Gb </t>
  </si>
  <si>
    <t>Форм-фактор - mSATA;
Интерфейс - SATA III;
Емкость накопителя – не менее 256 Гб;</t>
  </si>
  <si>
    <t>USB Flash накопитель 128Gb</t>
  </si>
  <si>
    <t>Тип корпуса - выдвижной коннектор USB;
Объем памяти – не менее 128 Гб;
Тип интерфейса - USB 3.2 Type A;</t>
  </si>
  <si>
    <t>штука</t>
  </si>
  <si>
    <t>Сымды тінтуір</t>
  </si>
  <si>
    <t>Сенсор түрі – оптикалық;
Интерфейс – USB;
Ең жоғары ажыратымдылығы – кемінде 1600 dpi;</t>
  </si>
  <si>
    <t>Сымсыз пернетақта</t>
  </si>
  <si>
    <t>Пернетақта түрі – мембраналық;
Қосылу түрі – сымсыз;
Қосылу интерфейсі – USB-адаптер 2,4 ГГц, Bluetooth;</t>
  </si>
  <si>
    <t>Сымсыз тінтуір</t>
  </si>
  <si>
    <t>Сенсор түрі – оптикалық;
Қосылу түрі – сымсыз;
Қосылу интерфейсі – USB, Bluetooth;
Ең жоғары ажыратымдылығы – кемінде 1300 dpi;</t>
  </si>
  <si>
    <t>Интерфейс – USB;
Қуат көзі – USB портынан;
Видеоны ең жоғары ажыратымдылығы – кемінде 1920 x 1080;
Орнатылған микрофон – бар;</t>
  </si>
  <si>
    <t>Стационарлық акустикалық жүйе</t>
  </si>
  <si>
    <t>Арна саны – 2;
Жүйенің жиынтық қуаты – кемінде 6 Вт;
Қуат көзі – USB арқылы;
Құлаққап жалғауға арналған ұяшық – бар;
Қосылу ұясы – 3.5 мм джек;</t>
  </si>
  <si>
    <t>Желілік сүзгі</t>
  </si>
  <si>
    <t>Жермен қорғалған бір қатардағы розеткалар саны – кемінде 6 дана;
Жүктеме тогының ең жоғары мәні – кемінде 10 А;
Желіге қосылғанын көрсететін индикатор – бар;
Кабель ұзындығы – кемінде 5 м;</t>
  </si>
  <si>
    <t>үшін бөлгіш 3.5 mm jack</t>
  </si>
  <si>
    <t>Өнім түрі – гарнитураға арналған бөлгіш;
Бөлгіш ұяшықтары:
- 3.5 mm jack (Female/кіру);
- 3.5 mm jack (Male/шығу);
- 3.5 mm jack (Male/шығу);
Кабель ұзындығы – 0.3 м-ден аспайды;</t>
  </si>
  <si>
    <t>8 портты коммутатор</t>
  </si>
  <si>
    <t>Коммутатор түрі – басқарылмайтын;
10/100/1000 Мбит/с порттар саны – кемінде 8;
Порттар мен ұяшықтар: 8 x LAN;
Желі стандарты: 802.3, 802.3u, 802.3x;</t>
  </si>
  <si>
    <t>Желілік маршрутизатор</t>
  </si>
  <si>
    <t>10/100/1000 Мбит/с Ethernet порттары – кемінде 1 дана WAN, кемінде 4 дана LAN;
Жұмыс режимі – сымсыз маршрутизатор, сымсыз кіру нүктесі;
Сымсыз деректерді беру стандарттарын қолдау – 5 ГГц 802.11 ac/n/a, 2.4 ГГц 802.11 b/g/n;</t>
  </si>
  <si>
    <t>SSD жинақтауыш 500 Гб</t>
  </si>
  <si>
    <t>Форм-фактор – 2.5";
Интерфейс – SATA III;
Жинақтауыш сыйымдылығы – кемінде 500 Гб;</t>
  </si>
  <si>
    <t>SSD жинақтауыш NVMe M.2 500 Гб</t>
  </si>
  <si>
    <t>Форм-фактор – M.2 2280;
Интерфейс – PCI Express 3.0 x4;
Жинақтауыш сыйымдылығы – кемінде 500 Гб;</t>
  </si>
  <si>
    <t>SSD жинақтауыш mSATA 256 Гб</t>
  </si>
  <si>
    <t>Форм-фактор – mSATA;
Интерфейс – SATA III;
Жинақтауыш сыйымдылығы – кемінде 256 Гб;</t>
  </si>
  <si>
    <t>USB флеш жинақтауыш 128 Гб</t>
  </si>
  <si>
    <t>Корпус түрі – жылжымалы USB коннекторы;
Жады көлемі – кемінде 128 Гб;
Интерфейс түрі – USB 3.2 Type A;</t>
  </si>
  <si>
    <t>WP Fastest Cache (Premium) плагиніне лицензия</t>
  </si>
  <si>
    <t>Сатып алу қағидаларының 3.1-тармағының 5) тармақшасы</t>
  </si>
  <si>
    <t>Advanced Custom Fields Pro плагиніне 1 жылдық лицензия</t>
  </si>
  <si>
    <t>Изготовление печати</t>
  </si>
  <si>
    <t>Изготовление визиток</t>
  </si>
  <si>
    <t>Изготовление визиток (200 шт)</t>
  </si>
  <si>
    <t>февраль</t>
  </si>
  <si>
    <t>Изготовление бланков</t>
  </si>
  <si>
    <t>Изготовление бланков (Бланки с логотипом 1100 шт.)</t>
  </si>
  <si>
    <t>Мөрді өндіру</t>
  </si>
  <si>
    <t>Сатып алу қағидаларының 3.1-тармағының 6) тармақшасы</t>
  </si>
  <si>
    <t>Сатып алу қағидаларының 3.1-тармағының 3) тармақшасы</t>
  </si>
  <si>
    <t>Визиткаларды жасау</t>
  </si>
  <si>
    <t>Визиткаларды жасау 200 дана</t>
  </si>
  <si>
    <t>Бланктерді өндіру</t>
  </si>
  <si>
    <t>Бланктерді өндіру (логотиппен бланк 1100
дана)</t>
  </si>
  <si>
    <t>ақпан</t>
  </si>
  <si>
    <t>Расходные материалы к печатающим устройствам. Комплект 1</t>
  </si>
  <si>
    <t xml:space="preserve">Тонер-картридж Голубой для Xerox WorkCentre 6605 </t>
  </si>
  <si>
    <t xml:space="preserve">Каталожный номер: 106R02233 </t>
  </si>
  <si>
    <t xml:space="preserve">Тонер-картридж Пурпурный для Xerox WorkCentre 6605 </t>
  </si>
  <si>
    <t xml:space="preserve">Каталожный номер: 106R02234 </t>
  </si>
  <si>
    <t xml:space="preserve">Тонер-картридж Желтый для Xerox WorkCentre 6605 </t>
  </si>
  <si>
    <t xml:space="preserve">Каталожный номер: 106R02235 </t>
  </si>
  <si>
    <t xml:space="preserve">Тонер-картридж Черный для Xerox WorkCentre 6605 </t>
  </si>
  <si>
    <t xml:space="preserve">Каталожный номер: 106R02236 </t>
  </si>
  <si>
    <t xml:space="preserve">Фотобарабаны для Xerox WorkCentre 6605 (4шт. в комплекте) </t>
  </si>
  <si>
    <t xml:space="preserve">Каталожный номер: 108R01121 </t>
  </si>
  <si>
    <t xml:space="preserve">Емкость для отработки тонера для Xerox WorkCentre 6605 </t>
  </si>
  <si>
    <t xml:space="preserve">Каталожный номер: 108R01124 </t>
  </si>
  <si>
    <t xml:space="preserve">Фьюзер для Xerox WorkCentre 6605 </t>
  </si>
  <si>
    <t xml:space="preserve">Каталожный номер: 115R00077 </t>
  </si>
  <si>
    <t xml:space="preserve">Емкость для отработки тонера для Xerox WorkCentre 7120 </t>
  </si>
  <si>
    <t>Каталожный номер: 008R13089</t>
  </si>
  <si>
    <t xml:space="preserve">Фотобарабан для Xerox WorkCentre 3615 </t>
  </si>
  <si>
    <t xml:space="preserve">Каталожный номер: 113R00773 </t>
  </si>
  <si>
    <t xml:space="preserve">Фьюзер для Xerox WorkCentre 3615 </t>
  </si>
  <si>
    <t xml:space="preserve">Каталожный номер: 115R00085 </t>
  </si>
  <si>
    <t xml:space="preserve">Комплект роликов для Xerox WorkCentre 3615 </t>
  </si>
  <si>
    <t xml:space="preserve">Каталожный номер: 116R00003 </t>
  </si>
  <si>
    <t xml:space="preserve">Тормозная площадка для Xerox WorkCentre 3615 </t>
  </si>
  <si>
    <t xml:space="preserve">Каталожный номер: 604K85850 </t>
  </si>
  <si>
    <t xml:space="preserve">Тонер-картридж для Xerox VersaLink B7035 </t>
  </si>
  <si>
    <t xml:space="preserve">Каталожный номер: 106R03396 </t>
  </si>
  <si>
    <t xml:space="preserve">Картридж фоторецептора для Xerox VersaLink B7035 </t>
  </si>
  <si>
    <t xml:space="preserve">Каталожный номер: 113R00779 </t>
  </si>
  <si>
    <t xml:space="preserve">Фьюзер для Xerox VersaLink B7035 </t>
  </si>
  <si>
    <t xml:space="preserve">Каталожный номер: 115R00115 </t>
  </si>
  <si>
    <t xml:space="preserve">Фотобарабан для Xerox VersaLink B405 </t>
  </si>
  <si>
    <t xml:space="preserve">Каталожный номер: 101R00554 </t>
  </si>
  <si>
    <t xml:space="preserve">Тонер-картридж для Xerox VersaLink B405 </t>
  </si>
  <si>
    <t xml:space="preserve">Каталожный номер: 106R03585 </t>
  </si>
  <si>
    <t xml:space="preserve">Фьюзер для Xerox VersaLink B405 </t>
  </si>
  <si>
    <t xml:space="preserve">Каталожный номер: 115R00120 </t>
  </si>
  <si>
    <t xml:space="preserve">Тонер-картридж Голубой для Xerox VersaLink C405 </t>
  </si>
  <si>
    <t xml:space="preserve">Каталожный номер: 106R03534 </t>
  </si>
  <si>
    <t xml:space="preserve">Тонер-картридж Пурпурный для Xerox VersaLink C405 </t>
  </si>
  <si>
    <t xml:space="preserve">Каталожный номер: 106R03535 </t>
  </si>
  <si>
    <t xml:space="preserve">Тонер-картридж Желтый для Xerox VersaLink C405 </t>
  </si>
  <si>
    <t xml:space="preserve">Каталожный номер: 106R03533 </t>
  </si>
  <si>
    <t xml:space="preserve">Тонер-картридж Черный для Xerox VersaLink C405 </t>
  </si>
  <si>
    <t xml:space="preserve">Каталожный номер: 106R03532 </t>
  </si>
  <si>
    <t xml:space="preserve">Фьюзер для Xerox VersaLink C405 </t>
  </si>
  <si>
    <t xml:space="preserve">Каталожный номер: 115R00089 </t>
  </si>
  <si>
    <t xml:space="preserve">Тонер-картридж Голубой для Xerox VersaLink C7025 </t>
  </si>
  <si>
    <t xml:space="preserve">Каталожный номер: 106R03748 </t>
  </si>
  <si>
    <t xml:space="preserve">Тонер-картридж Пурпурный для Xerox VersaLink C7025 </t>
  </si>
  <si>
    <t xml:space="preserve">Каталожный номер: 106R03747 </t>
  </si>
  <si>
    <t xml:space="preserve">Тонер-картридж Желтый для Xerox VersaLink C7025 </t>
  </si>
  <si>
    <t xml:space="preserve">Каталожный номер: 106R03746 </t>
  </si>
  <si>
    <t xml:space="preserve">Тонер-картридж Черный для Xerox VersaLink C7025 </t>
  </si>
  <si>
    <t xml:space="preserve">Каталожный номер: 106R03745 </t>
  </si>
  <si>
    <t xml:space="preserve">Емкость для отработки тонера для Xerox VersaLink C7025 </t>
  </si>
  <si>
    <t xml:space="preserve">Каталожный номер: 115R00128 </t>
  </si>
  <si>
    <t xml:space="preserve">Тонер-картридж для Xerox AltaLink B8065 </t>
  </si>
  <si>
    <t xml:space="preserve">Каталожный номер: 006R01683 </t>
  </si>
  <si>
    <t xml:space="preserve">Фотобарабан для Xerox AltaLink B8065 </t>
  </si>
  <si>
    <t xml:space="preserve">Каталожный номер: 013R00675 </t>
  </si>
  <si>
    <t xml:space="preserve">Фьюзер для Xerox AltaLink B8065 </t>
  </si>
  <si>
    <t xml:space="preserve">Каталожный номер: 109R00849 </t>
  </si>
  <si>
    <t>Тонер-картридж для Xerox AltaLink B8170</t>
  </si>
  <si>
    <t>Каталожный номер: 006R01771</t>
  </si>
  <si>
    <t>Фотобарабан для Xerox AltaLink B8170</t>
  </si>
  <si>
    <t>Каталожный номер: 013R00686</t>
  </si>
  <si>
    <t>Тонер-картридж для Xerox VersaLink B235</t>
  </si>
  <si>
    <t>Каталожный номер: 006R04404</t>
  </si>
  <si>
    <t>Принт-картридж для Xerox VersaLink B235</t>
  </si>
  <si>
    <t>Каталожный номер: 013R00691</t>
  </si>
  <si>
    <t>Тонер-картридж Голубой для Xerox VersaLink C235</t>
  </si>
  <si>
    <t>Каталожный номер: 006R04396</t>
  </si>
  <si>
    <t xml:space="preserve">Тонер-картридж Пурпурный для Xerox VersaLink C235 </t>
  </si>
  <si>
    <t>Каталожный номер: 006R04397</t>
  </si>
  <si>
    <t>Тонер-картридж Желтый для Xerox VersaLink C235</t>
  </si>
  <si>
    <t>Каталожный номер: 006R04398</t>
  </si>
  <si>
    <t xml:space="preserve">Тонер-картридж Черный для Xerox VersaLink C235 </t>
  </si>
  <si>
    <t>Каталожный номер: 006R04395</t>
  </si>
  <si>
    <t xml:space="preserve">Емкость для отработки тонера для Xerox VersaLink C235 </t>
  </si>
  <si>
    <t>Каталожный номер: 008R13326</t>
  </si>
  <si>
    <t xml:space="preserve">Тонер-картридж Голубой для Xerox VersaLink C7125 </t>
  </si>
  <si>
    <t>Каталожный номер: 006R01829</t>
  </si>
  <si>
    <t xml:space="preserve">Тонер-картридж Пурпурный для Xerox VersaLink C7125 </t>
  </si>
  <si>
    <t>Каталожный номер: 006R01830</t>
  </si>
  <si>
    <t xml:space="preserve">Тонер-картридж Желтый для Xerox VersaLink C7125 </t>
  </si>
  <si>
    <t>Каталожный номер: 006R01831</t>
  </si>
  <si>
    <t xml:space="preserve">Тонер-картридж Черный для Xerox VersaLink C7125  </t>
  </si>
  <si>
    <t>Каталожный номер: 006R01828</t>
  </si>
  <si>
    <t xml:space="preserve">Емкость для отработки тонера для Xerox VersaLink C7125 </t>
  </si>
  <si>
    <t xml:space="preserve">Каталожный номер: 008R13089 </t>
  </si>
  <si>
    <t>Тонер-картридж для Xerox B310</t>
  </si>
  <si>
    <t>Каталожный номер: 006R04381</t>
  </si>
  <si>
    <t>Тонер-картридж чёрный для Xerox C310</t>
  </si>
  <si>
    <t>Каталожный номер: 006R04368</t>
  </si>
  <si>
    <t>Тонер-картридж голубой для Xerox C310</t>
  </si>
  <si>
    <t>Каталожный номер: 006R04369</t>
  </si>
  <si>
    <t>Тонер-картридж пурпурный для Xerox C310</t>
  </si>
  <si>
    <t>Каталожный номер: 006R04370</t>
  </si>
  <si>
    <t>Тонер-картридж желтый для Xerox C310</t>
  </si>
  <si>
    <t>Каталожный номер: 006R04371</t>
  </si>
  <si>
    <t>Расширение
структурированных
кабельных систем</t>
  </si>
  <si>
    <t>Годовая подписка на
Единую Систему по
Управлению проектами
(подписка на Jira Premium
и Confluence Standard)</t>
  </si>
  <si>
    <t>Баспа құрылғыларына арналған шығыс 
материалдары. 1 жиын</t>
  </si>
  <si>
    <t>Xerox WorkCentre 6605 үшін көк түсті тонер-картридж</t>
  </si>
  <si>
    <t xml:space="preserve">Каталог нөмірі: 106R02233 </t>
  </si>
  <si>
    <t>Xerox WorkCentre 6605 үшін қызыл түсті тонер-картридж</t>
  </si>
  <si>
    <t xml:space="preserve">Каталог нөмірі: 106R02234 </t>
  </si>
  <si>
    <t>Xerox WorkCentre 6605 үшін сары түсті тонер-картридж</t>
  </si>
  <si>
    <t xml:space="preserve">Каталог нөмірі: 106R02235 </t>
  </si>
  <si>
    <t>Xerox WorkCentre 6605 үшін қара түсті тонер-картридж</t>
  </si>
  <si>
    <t xml:space="preserve">Каталог нөмірі: 106R02236 </t>
  </si>
  <si>
    <t>Xerox WorkCentre 6605 үшін фото-барабандар (4 дана жинақта)</t>
  </si>
  <si>
    <t xml:space="preserve">Каталог нөмірі: 108R01121 </t>
  </si>
  <si>
    <t>Xerox WorkCentre 6605 үшін пайдаланылған тонерге арналған контейнер</t>
  </si>
  <si>
    <t xml:space="preserve">Каталог нөмірі: 108R01124 </t>
  </si>
  <si>
    <t>Xerox WorkCentre 6605 үшін фьюзер</t>
  </si>
  <si>
    <t xml:space="preserve">Каталог нөмірі: 115R00077 </t>
  </si>
  <si>
    <t>Xerox WorkCentre 7120 үшін пайдаланылған тонерге арналған контейнер</t>
  </si>
  <si>
    <t>Каталог нөмірі: 008R13089</t>
  </si>
  <si>
    <t>Xerox WorkCentre 3615 үшін фото-барабан</t>
  </si>
  <si>
    <t xml:space="preserve">Каталог нөмірі: 113R00773 </t>
  </si>
  <si>
    <t>Xerox WorkCentre 3615 үшін фьюзер</t>
  </si>
  <si>
    <t xml:space="preserve">Каталог нөмірі: 115R00085 </t>
  </si>
  <si>
    <t>Xerox WorkCentre 3615 үшін роликтер жинағы</t>
  </si>
  <si>
    <t xml:space="preserve">Каталог нөмірі: 116R00003 </t>
  </si>
  <si>
    <t>Xerox WorkCentre 3615 үшін тежеу алаңы</t>
  </si>
  <si>
    <t xml:space="preserve">Каталог нөмірі: 604K85850 </t>
  </si>
  <si>
    <t>Xerox VersaLink B7035 үшін тонер-картридж</t>
  </si>
  <si>
    <t xml:space="preserve">Каталог нөмірі: 106R03396 </t>
  </si>
  <si>
    <t>Xerox VersaLink B7035 үшін фотоқабылдағыш картриджі</t>
  </si>
  <si>
    <t xml:space="preserve">Каталог нөмірі: 113R00779 </t>
  </si>
  <si>
    <t>Xerox VersaLink B7035 үшін фьюзер</t>
  </si>
  <si>
    <t xml:space="preserve">Каталог нөмірі: 115R00115 </t>
  </si>
  <si>
    <t>Xerox VersaLink B405 үшін фото-барабан</t>
  </si>
  <si>
    <t xml:space="preserve">Каталог нөмірі: 101R00554 </t>
  </si>
  <si>
    <t>Xerox VersaLink B405 үшін тонер-картридж</t>
  </si>
  <si>
    <t xml:space="preserve">Каталог нөмірі: 106R03585 </t>
  </si>
  <si>
    <t>Xerox VersaLink B405 үшін фьюзер</t>
  </si>
  <si>
    <t xml:space="preserve">Каталог нөмірі: 115R00120 </t>
  </si>
  <si>
    <t>Xerox VersaLink C405 үшін көк түсті тонер-картридж</t>
  </si>
  <si>
    <t xml:space="preserve">Каталог нөмірі: 106R03534 </t>
  </si>
  <si>
    <t>Xerox VersaLink C405 үшін қызыл түсті тонер-картридж</t>
  </si>
  <si>
    <t xml:space="preserve">Каталог нөмірі: 106R03535 </t>
  </si>
  <si>
    <t>Xerox VersaLink C405 үшін сары түсті тонер-картридж</t>
  </si>
  <si>
    <t xml:space="preserve">Каталог нөмірі: 106R03533 </t>
  </si>
  <si>
    <t>Xerox VersaLink C405 үшін қара түсті тонер-картридж</t>
  </si>
  <si>
    <t xml:space="preserve">Каталог нөмірі: 106R03532 </t>
  </si>
  <si>
    <t>Xerox VersaLink C405 үшін фьюзер</t>
  </si>
  <si>
    <t xml:space="preserve">Каталог нөмірі: 115R00089 </t>
  </si>
  <si>
    <t>Xerox VersaLink C7025 үшін көк түсті тонер-картридж</t>
  </si>
  <si>
    <t xml:space="preserve">Каталог нөмірі: 106R03748 </t>
  </si>
  <si>
    <t>Xerox VersaLink C7025 үшін қызыл түсті тонер-картридж</t>
  </si>
  <si>
    <t xml:space="preserve">Каталог нөмірі: 106R03747 </t>
  </si>
  <si>
    <t>Xerox VersaLink C7025 үшін сары түсті тонер-картридж</t>
  </si>
  <si>
    <t xml:space="preserve">Каталог нөмірі: 106R03746 </t>
  </si>
  <si>
    <t>Xerox VersaLink C7025 үшін қара түсті тонер-картридж</t>
  </si>
  <si>
    <t xml:space="preserve">Каталог нөмірі: 106R03745 </t>
  </si>
  <si>
    <t>Xerox VersaLink C7025 үшін пайдаланылған тонерге арналған контейнер</t>
  </si>
  <si>
    <t xml:space="preserve">Каталог нөмірі: 115R00128 </t>
  </si>
  <si>
    <t>Xerox AltaLink B8065 үшін тонер-картридж</t>
  </si>
  <si>
    <t xml:space="preserve">Каталог нөмірі: 006R01683 </t>
  </si>
  <si>
    <t>Xerox AltaLink B8065 үшін фото-барабан</t>
  </si>
  <si>
    <t xml:space="preserve">Каталог нөмірі: 013R00675 </t>
  </si>
  <si>
    <t>Xerox AltaLink B8065 үшін фьюзер</t>
  </si>
  <si>
    <t xml:space="preserve">Каталог нөмірі: 109R00849 </t>
  </si>
  <si>
    <t>Xerox AltaLink B8170 үшін тонер-картридж</t>
  </si>
  <si>
    <t>Каталог нөмірі: 006R01771</t>
  </si>
  <si>
    <t>Xerox AltaLink B8170 үшін фото-барабан</t>
  </si>
  <si>
    <t>Каталог нөмірі: 013R00686</t>
  </si>
  <si>
    <t>Xerox VersaLink B235 үшін тонер-картридж</t>
  </si>
  <si>
    <t>Каталог нөмірі: 006R04404</t>
  </si>
  <si>
    <t>Xerox VersaLink B235 үшін принт-картридж</t>
  </si>
  <si>
    <t>Каталог нөмірі: 013R00691</t>
  </si>
  <si>
    <t>Xerox VersaLink C235 үшін көк түсті тонер-картридж</t>
  </si>
  <si>
    <t>Каталог нөмірі: 006R04396</t>
  </si>
  <si>
    <t>Xerox VersaLink C235 үшін қызыл түсті тонер-картридж</t>
  </si>
  <si>
    <t>Каталог нөмірі: 006R04397</t>
  </si>
  <si>
    <t>Xerox VersaLink C235 үшін сары түсті тонер-картридж</t>
  </si>
  <si>
    <t>Каталог нөмірі: 006R04398</t>
  </si>
  <si>
    <t>Xerox VersaLink C235 үшін қара түсті тонер-картридж</t>
  </si>
  <si>
    <t>Каталог нөмірі: 006R04395</t>
  </si>
  <si>
    <t>Xerox VersaLink C235 үшін пайдаланылған тонерге арналған контейнер</t>
  </si>
  <si>
    <t>Каталог нөмірі: 008R13326</t>
  </si>
  <si>
    <t>Xerox VersaLink C7125 үшін көк түсті тонер-картридж</t>
  </si>
  <si>
    <t>Каталог нөмірі: 006R01829</t>
  </si>
  <si>
    <t>Xerox VersaLink C7125 үшін қызыл түсті тонер-картридж</t>
  </si>
  <si>
    <t>Каталог нөмірі: 006R01830</t>
  </si>
  <si>
    <t>Xerox VersaLink C7125 үшін сары түсті тонер-картридж</t>
  </si>
  <si>
    <t>Каталог нөмірі: 006R01831</t>
  </si>
  <si>
    <t>Xerox VersaLink C7125 үшін қара түсті тонер-картридж</t>
  </si>
  <si>
    <t>Каталог нөмірі: 006R01828</t>
  </si>
  <si>
    <t>Xerox VersaLink C7125 үшін пайдаланылған тонерге арналған контейнер</t>
  </si>
  <si>
    <t xml:space="preserve">Каталог нөмірі: 008R13089 </t>
  </si>
  <si>
    <t>Xerox B310 үшін тонер-картридж</t>
  </si>
  <si>
    <t>Каталог нөмірі: 006R04381</t>
  </si>
  <si>
    <t>Xerox C310 үшін қара түсті тонер-картридж</t>
  </si>
  <si>
    <t>Каталог нөмірі: 006R04368</t>
  </si>
  <si>
    <t>Xerox C310 үшін көк түсті тонер-картридж</t>
  </si>
  <si>
    <t>Каталог нөмірі: 006R04369</t>
  </si>
  <si>
    <t>Xerox C310 үшін қызыл түсті тонер-картридж</t>
  </si>
  <si>
    <t>Каталог нөмірі: 006R04370</t>
  </si>
  <si>
    <t>Xerox C310 үшін сары түсті тонер-картридж</t>
  </si>
  <si>
    <t>Каталог нөмірі: 006R04371</t>
  </si>
  <si>
    <t xml:space="preserve"> СКС-ын (құрылымдық кабельдік жүйесін) кеңейту</t>
  </si>
  <si>
    <t xml:space="preserve"> СКС-ын (құрылымдық кабельдік жүйесін) кеңейту. Қызмет құнына жаңа желілік кабельдерді жүргізу және жаңа ақпараттық розеткаларды орнату кіреді.</t>
  </si>
  <si>
    <t>жұмыс</t>
  </si>
  <si>
    <t>Жобаларды басқарудың Бірыңғай жүйесіне жылдық жазылым (Jira Premium және Confluence Standard жазылымы)</t>
  </si>
  <si>
    <t>работа</t>
  </si>
  <si>
    <t>Расширение
структурированных
кабельных систем. В стоимость работ входит прокладка новых сетевых кабелей, монтаж новых информационных розеток.</t>
  </si>
  <si>
    <t>Техническая поддержка ПО Veeam от производителя</t>
  </si>
  <si>
    <t>Техническая поддержка ПО FalconStor от производителя</t>
  </si>
  <si>
    <t>Годовая подписка на ЛПО Power Apps Premium Edu
Единица измерения: Лицензия
Количество: 7
Подписка на лицензионный продукт Power Apps Premium Edu. Срок действия лицензии: 1 год.</t>
  </si>
  <si>
    <t>Доступ к платформе обеспечения безопасности облачной среды Qualys</t>
  </si>
  <si>
    <t xml:space="preserve">Подписка Creative Cloud для образовательных учреждений (Photoshop, Indesign, AfterEffects) </t>
  </si>
  <si>
    <t>Подписка Creative Cloud для образовательных учреждений (Photoshop, Indesign, AfterEffects)  сроком на 1 год</t>
  </si>
  <si>
    <t>Өндірушіден Veeam бағдарламалық жасақтамасына техникалық қолдау көрсету</t>
  </si>
  <si>
    <t>Өндірушіден FalconStor бағдарламалық жасақтамасына техникалық қолдау көрсету</t>
  </si>
  <si>
    <t>Power Apps Premium Edu лицензиялық бағдарламасына жылдық жазылым
Өлшем бірлігі: Лицензия
Саны: 7
Лицензиялық өнім – Power Apps Premium Edu жазылымы. Лицензияның қолданылу мерзімі – 1 жыл.</t>
  </si>
  <si>
    <t>Qualys бұлттық ортаның қауіпсіздігін қамтамасыз ету платформасына қол жеткізу</t>
  </si>
  <si>
    <t>Білім беру ұйымдарына арналған Creative Cloud жазылымдары (Photoshop, InDesign, AfterEffects)</t>
  </si>
  <si>
    <t>Білім беру мекемелеріне арналған Creative Cloud жазылымы (Photoshop, InDesign, AfterEffects) 1 жыл мерзімге</t>
  </si>
  <si>
    <t>Разветвитель HDMI 1x8</t>
  </si>
  <si>
    <t>Расходные материалы для оборудования визуализации</t>
  </si>
  <si>
    <t>Разветвитель HDMI 1x4</t>
  </si>
  <si>
    <t>Набор для стримов</t>
  </si>
  <si>
    <t>Кабель  HDMI 3м.</t>
  </si>
  <si>
    <t>Кабель  HDMI 15м.</t>
  </si>
  <si>
    <t>Кабель  HDMI 20м.</t>
  </si>
  <si>
    <t>Переходник USB Type-A  HDMI</t>
  </si>
  <si>
    <t>Лента Epson 9м. Желт./Черн.</t>
  </si>
  <si>
    <t>Лента Epson 9м. Бел./Черн.</t>
  </si>
  <si>
    <t>Беспроводной спикерфон</t>
  </si>
  <si>
    <t xml:space="preserve">Расходные материалы для звукового оборудования </t>
  </si>
  <si>
    <t>Коннектор Speakon</t>
  </si>
  <si>
    <t>Аккумулятор Ni-MH тип АА</t>
  </si>
  <si>
    <t>USB-аудиоинтерфейс</t>
  </si>
  <si>
    <t>Аккумулятор Ni-MH тип 9v.</t>
  </si>
  <si>
    <t>Звуковая карта USB</t>
  </si>
  <si>
    <t>Акустический кабель 100м.</t>
  </si>
  <si>
    <t>Аудиокабель XLR-XLR 10м.</t>
  </si>
  <si>
    <t>Аудиокабель XLR-XLR 30м.</t>
  </si>
  <si>
    <t>Кабель 3,5 mini-jack - 2xRCA, 5м.</t>
  </si>
  <si>
    <t>Держатель ANTI-ROLL для микрофона</t>
  </si>
  <si>
    <t>Лампа для светового прибора DTS SCENA S 2000 PC</t>
  </si>
  <si>
    <t xml:space="preserve">Расходные материалы для светового оборудования </t>
  </si>
  <si>
    <t>Лампа для светового прибора DTS MAX FPR</t>
  </si>
  <si>
    <t>Лампа для светового прибора Spotlight COM 25 ZM</t>
  </si>
  <si>
    <t>Лампа для светового прибора DTS XR 3000 CMY SPOT FPR</t>
  </si>
  <si>
    <t>Компрессор тип 1</t>
  </si>
  <si>
    <t>Герметичный спиральный (Scroll) компрессор Copeland ZR190-KCE-TFD-455 или "эквивалент"</t>
  </si>
  <si>
    <t>Компрессор тип 2</t>
  </si>
  <si>
    <t>Герметичный спиральный (Scroll) компрессор Copeland ZR94-KCE-TFD-455 или "эквивалент"</t>
  </si>
  <si>
    <t>Терморегулирующий вентиль тип 1</t>
  </si>
  <si>
    <t>Терморегулирующий вентиль Alco EX5-U21 или «эквивалент».</t>
  </si>
  <si>
    <t>Терморегулирующий вентиль тип 2</t>
  </si>
  <si>
    <t>Терморегулирующий вентиль Alco EX6-M21 или «эквивалент».</t>
  </si>
  <si>
    <t>Деректер орталығының инженерлік инфрақұрылымының шығын материалдары</t>
  </si>
  <si>
    <t>Авариялық жағдайларды жою үшін, яғни кондиционерлеу жүйелері мен үздіксіз қуат көздерінің (ҮҚК) негізгі тораптары мен агрегаттарын ауыстыру қажеттілігіне байланысты сатып алынады.</t>
  </si>
  <si>
    <t>Бағалық ұсыныстарға сұрау</t>
  </si>
  <si>
    <t>баға ұсыныстарын сұрау</t>
  </si>
  <si>
    <t>HDMI 1x8 бөлгіш</t>
  </si>
  <si>
    <t>Визуализация жабдығына арналған шығыс материалдары</t>
  </si>
  <si>
    <t>HDMI 1x4 бөлгіш</t>
  </si>
  <si>
    <t>Ағындық жинақ</t>
  </si>
  <si>
    <t>HDMI кабелі 3м.</t>
  </si>
  <si>
    <t>HDMI кабелі 15м.</t>
  </si>
  <si>
    <t>HDMI кабелі 20м.</t>
  </si>
  <si>
    <t>USB Type-A HDMI адаптері</t>
  </si>
  <si>
    <t>Epson 9m таспасы. Сары/Қара</t>
  </si>
  <si>
    <t>Epson таспасы 9м. Ақ/Қара</t>
  </si>
  <si>
    <t>Сымсыз динамик</t>
  </si>
  <si>
    <t>Аудио жабдығына арналған шығыс материалдары</t>
  </si>
  <si>
    <t>Аккумулятор Ni-MH  АА тип</t>
  </si>
  <si>
    <t>Аккумулятор Ni-MH 9v тип</t>
  </si>
  <si>
    <t>Дыбыстық карта USB</t>
  </si>
  <si>
    <t>Акустикалық кабель 100м.</t>
  </si>
  <si>
    <t>XLR-XLR Аудиокабелі 10м.</t>
  </si>
  <si>
    <t>XLR-XLR Аудиокабелі 30м.</t>
  </si>
  <si>
    <t xml:space="preserve"> 3,5 mini-jack - 2xRCA Кабелі, 5м.</t>
  </si>
  <si>
    <t>Қол микрофондарына арналған айналдыруға қарсы ұстағыш</t>
  </si>
  <si>
    <t>Жарықтандыру құрылғысына арналған шам DTS SCENA S 2000 PC</t>
  </si>
  <si>
    <t>Жарықтандыру жабдықтарына арналған шығыс материалдары</t>
  </si>
  <si>
    <t>Жарықтандыру құрылғысына арналған шам DTS MAX FPR</t>
  </si>
  <si>
    <t>Жарықтандыру құрылғысына арналған шам Spotlight COM 25 ZM</t>
  </si>
  <si>
    <t>Жарықтандыру құрылғысына арналған шам DTS XR 3000 CMY SPOT FPR</t>
  </si>
  <si>
    <t>Компрессор түрі 1</t>
  </si>
  <si>
    <t>Copeland ZR190-KCE-TFD-455 герметикалық спиральды (Scroll) компрессор немесе "эквивалент"</t>
  </si>
  <si>
    <t>Компрессор түрі 2</t>
  </si>
  <si>
    <t>Copeland ZR94-KCE-TFD-455 герметикалық спиральды (Scroll) компрессор немесе "эквивалент"</t>
  </si>
  <si>
    <t>Термореттегіш вентилі түрі 1</t>
  </si>
  <si>
    <t xml:space="preserve">Alco EX5-U21 термореттегіш вентилі немесе "эквивалент"
</t>
  </si>
  <si>
    <t>Термореттегіш вентилі түрі 2</t>
  </si>
  <si>
    <t xml:space="preserve">Alco EX6-M21 термореттегіш вентилі немесе "эквивалент"
</t>
  </si>
  <si>
    <t>« Bitdefender тұтас басқару консолімен антивирустық қорғау » платформасына қолжетімділікті кеңейту</t>
  </si>
  <si>
    <t>CMS Tilda-ның 60 веб-сайтқа және 120 әкімші рөліне арналған жылдық жазылымы</t>
  </si>
  <si>
    <t>Ақпараттық қауіпсіздік бойынша оқыту платформасы Awareness Training</t>
  </si>
  <si>
    <t>Оқу платформасы фишингтік шабуылдарға, соның ішінде SMS-фишингке, файл арқылы жүзеге асырылатын шабуылдарға қарсы іс-қимыл дағдыларын үйретуге, сондай-ақ ресми веб-сайттар мен зиянды клондарды ажыратуға бүкіл қызметкерлер құрамын оқытуға мүмкіндік береді.
Жүйе фишингтік шабуылдарды имитациялауды және пайдаланушылардың ақпараттық қауіпсіздік саласындағы хабардарлығын арттыруға бағытталған оқыту тренингтерін өткізуге қабілетті.</t>
  </si>
  <si>
    <t>Сатып алу қағидаларының 3.1-тармағының 12) тармақшасы</t>
  </si>
  <si>
    <t>Cloudflare Content Delivery Network жылдық жазылуы</t>
  </si>
  <si>
    <t>Продление доступа к платформе «Антивирусная защита с единой консолью управления Bitdefender»</t>
  </si>
  <si>
    <t>Годовая подписка на CMS Tilda на 60 веб-сайтов (+120 админ ролей)</t>
  </si>
  <si>
    <t>Обучающая платформа Awareness Training</t>
  </si>
  <si>
    <t xml:space="preserve">Обучающая платформа позволяет обучать весь персонал по противодействию фишинговым атакам, в том числе SMS-фишингу, файловым атакам, а также различать зловредные клоны от официальных веб-сайтов. Система способна проводить имитацию фишинга, тренинги по повышению осведомленности пользователей.  </t>
  </si>
  <si>
    <t>Годовая подписка на Cloudflare Content Delivery Network</t>
  </si>
  <si>
    <t xml:space="preserve">Годовая подписка на Cloudflare Content Delivery Network
</t>
  </si>
  <si>
    <t>Оперативная память  DDR3 DIMM  1600 MHz, не менее 8 Гб</t>
  </si>
  <si>
    <t>Оперативная память DDR4 DIMM  2400MHz, не менее 8 Гб</t>
  </si>
  <si>
    <t>Оперативная память DDR4 DIMM  2666MHz, не менее 8 Гб</t>
  </si>
  <si>
    <t>Оперативная память DDR4 DIMM  2666MHz, не менее 16 Гб</t>
  </si>
  <si>
    <t>Объем памяти - не менее 8 Гб;
 Тип памяти – DDR4;
 Форм-фактор – DIMM; 
Частота памяти – 1600 МГц;</t>
  </si>
  <si>
    <t>Объем памяти - не менее 8 Гб;
 Тип памяти – DDR4;
 Форм-фактор – DIMM; 
Частота памяти – 2400 МГц;</t>
  </si>
  <si>
    <t>Объем памяти - не менее 8 Гб;
 Тип памяти – DDR4;
 Форм-фактор – DIMM; 
Частота памяти – 2666 МГц</t>
  </si>
  <si>
    <t>Объем памяти - не менее 16 Гб;
 Тип памяти – DDR4;
 Форм-фактор – DIMM; 
Частота памяти – 2666 МГц;</t>
  </si>
  <si>
    <t>Оперативтік жад DDR3 DIMM  1600 MHz, кемінде 8 Гб</t>
  </si>
  <si>
    <t>Оперативтік жад DDR4 DIMM  2400MHz, кемінде 8 Гб</t>
  </si>
  <si>
    <t>Оперативтік жад  DDR4 DIMM 2666MHz, кемінде 8 Гб</t>
  </si>
  <si>
    <t>Оперативтік жад  DDR4 DIMM 2666MHz, кемінде 16 Гб</t>
  </si>
  <si>
    <t>Жад көлемі – кемінде 8 Гб;
 Жад түрі – DDR3;
 Форм-фактор – DIMM;
 Жад жиілігі – 1600 МГц;</t>
  </si>
  <si>
    <t>Жад көлемі – кемінде 8 Гб;
 Жад түрі – DDR4;
 Форм-фактор – DIMM;
 Жад жиілігі – 2400 МГц;</t>
  </si>
  <si>
    <t>Жад көлемі – кемінде 8 Гб;
 Жад түрі – DDR4;
 Форм-фактор – DIMM;
 Жад жиілігі – 2666 МГц;</t>
  </si>
  <si>
    <t>Жад көлемі – кемінде 16 Гб;
 Жад түрі – DDR4;
 Форм-фактор – DIMM;
 Жад жиілігі – 2666 МГц</t>
  </si>
  <si>
    <t>Көлікті жалға алу</t>
  </si>
  <si>
    <t>қазан-қараша</t>
  </si>
  <si>
    <t>октябрь-ноябрь</t>
  </si>
  <si>
    <t>«Услуга по внедрению Zendesk ITSM»</t>
  </si>
  <si>
    <t xml:space="preserve">Комплексная услуга по настройке, интеграции и внедрению платформы Zendesk Suite в рамках построения современной ITSM-системы Университета. Услуга включает полный цикл внедрения — от сбора требований и проектирования структуры поддержки до обучения сотрудников и сопровождения запуска. </t>
  </si>
  <si>
    <t>подпункт 6) пункта 3.1 Правил</t>
  </si>
  <si>
    <t>Zendesk ITSM енгізу қызметі</t>
  </si>
  <si>
    <t>Университеттің заманауи ITSM жүйесінің бөлігі ретінде Zendesk Suite платформасын конфигурациялауға, біріктіруге және іске қосуға арналған кешенді қызмет. Бұл қызмет талаптарды жинау мен қолдау құрылымын жобалаудан бастап қызметкерлерді оқыту мен іске қосуды қолдауға дейінгі толық енгізу циклін қамтиды.</t>
  </si>
  <si>
    <t xml:space="preserve">
қызмет</t>
  </si>
  <si>
    <t>Услуга по поддержке домена nu.edu.kz 09.12.2025 - 08.12.2026</t>
  </si>
  <si>
    <t>Продление поддержки домена nu.edu.kz. Используемый домен nu.edu.kz — это официальный, узнаваемый адрес в сети Интернет Назарбаев Университета. Все сервисы (сайты, электронная почта, учебные и административные сервисы НУ) используют данный домен.</t>
  </si>
  <si>
    <t>подпункт 6) пункта 3.1</t>
  </si>
  <si>
    <t>Доменді қолдауды ұзарту nu.edu.kz</t>
  </si>
  <si>
    <t>Доменді қолдауды ұзарту nu.edu.kz. қолданылатын қосалқы домен nu.edu.kz -бұл Назарбаев Университетінің Интернет желісіндегі ресми, танылатын мекенжай. Барлық қызметтер (сайттар, электрондық пошта, НУ оқу және әкімшілік қызметтері) осы доменді пайдаланады.</t>
  </si>
  <si>
    <t>3.1-тармақтың 6) тармақшасы</t>
  </si>
  <si>
    <t>Қызметтер</t>
  </si>
  <si>
    <t>Доменді қолдауды ұзарту nu.edu.kz 09.12.2025 - 08.12.2026</t>
  </si>
  <si>
    <t xml:space="preserve">2025 жылдың қорытындысын шығару жөніндегі салтанатты кеңесті ұйымдастыру үшін тамақтану қызметтері </t>
  </si>
  <si>
    <t>2025 жылдың қорытындысын шығару жөніндегі салтанатты кеңесте тамақтануды  ұйымдастыру</t>
  </si>
  <si>
    <t xml:space="preserve"> 3.1.- тармағының  6) тармақшасы </t>
  </si>
  <si>
    <t xml:space="preserve">қызмет </t>
  </si>
  <si>
    <t>2025 жылдың қорытындысын шығару жөніндегі салтанатты кеңесті ұйымдастыру шеңберінде бағдарламаны ұйымдастыру жөніндегі қызметтер</t>
  </si>
  <si>
    <t xml:space="preserve">2025 жылдың қорытындысын шығару жөніндегі салтанатты кеңесте бағдарламасын ұйымдастыру </t>
  </si>
  <si>
    <t>Услуги питания для организации торжественного совещания по подведению итогов 2025 года</t>
  </si>
  <si>
    <t>Организация питания в торжественном совещании по подведению итогов 2025 года</t>
  </si>
  <si>
    <t xml:space="preserve">подпункт 6) пункта 3.1. Правил </t>
  </si>
  <si>
    <t>Услуги по организации программы в рамках организации торжественного совещания по подведению итогов 2025 года</t>
  </si>
  <si>
    <t>Организация программы в торжественном совещании по подведению итогов 2025 года</t>
  </si>
  <si>
    <t>Электронный сертификат номиналом 6000 тенге в качестве подарка к Новому году детям работников</t>
  </si>
  <si>
    <t>Приобретение электронных сертификатов номиналом 6000 тенге в качестве подарка к Новому году детям работников</t>
  </si>
  <si>
    <t xml:space="preserve">подпункт 3) пункта 3.1. Правил </t>
  </si>
  <si>
    <t xml:space="preserve">Қызметкерлердің балаларына Жаңа жылға сыйлық ретінде номиналы 6000 теңге болатын электрондық сертификат </t>
  </si>
  <si>
    <t>Қызметкерлердің балаларына Жаңа жылға сыйлық ретінде номиналы 6000 теңге болатын электрондық сертификаттарды сатып алу</t>
  </si>
  <si>
    <t xml:space="preserve"> 3.1.- тармағының  3) тармақшасы </t>
  </si>
  <si>
    <t>Приложение к приказу Генерального директора Частного учреждения 
«Nazarbayev University IT Support» № 17-н/қ 
от «15 » июля 2025 года, с изменениями в приказ от 24.12.2025г. №43-н/қ</t>
  </si>
  <si>
    <t>«Nazarbayev University IT Support» Жеке мекемесінің Бас директорының
2025 жылғы 15 шілдедегі №17-н/қ бұйрығына қосымша,
2025ж.24.12 №43-н/қ бұйрықпен өзгертілген нұсқасы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</si>
</sst>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3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name val="Times New Roman"/>
      <family val="1"/>
      <charset val="204"/>
    </font>
    <font>
      <sz val="11"/>
      <color theme="1"/>
      <name val="Times New Roman"/>
      <family val="1"/>
      <charset val="204"/>
    </font>
    <font>
      <b/>
      <sz val="11"/>
      <name val="Times New Roman"/>
      <family val="1"/>
      <charset val="204"/>
    </font>
    <font>
      <b/>
      <sz val="11"/>
      <color theme="1"/>
      <name val="Times New Roman"/>
      <family val="1"/>
      <charset val="204"/>
    </font>
    <font>
      <sz val="10"/>
      <name val="Arial Cyr"/>
      <charset val="204"/>
    </font>
    <font>
      <sz val="10"/>
      <color theme="1"/>
      <name val="Times New Roman"/>
      <family val="2"/>
      <charset val="204"/>
    </font>
    <font>
      <sz val="11"/>
      <color theme="1"/>
      <name val="Calibri"/>
      <family val="2"/>
      <charset val="204"/>
      <scheme val="minor"/>
    </font>
    <font>
      <sz val="11"/>
      <color indexed="63"/>
      <name val="Calibri"/>
      <family val="2"/>
      <charset val="204"/>
    </font>
    <font>
      <sz val="8"/>
      <name val="Arial"/>
      <family val="2"/>
      <charset val="204"/>
    </font>
    <font>
      <sz val="10"/>
      <color rgb="FF000000"/>
      <name val="Calibri"/>
      <family val="2"/>
      <charset val="204"/>
      <scheme val="minor"/>
    </font>
    <font>
      <sz val="11"/>
      <color rgb="FF000000"/>
      <name val="Calibri"/>
      <family val="2"/>
      <charset val="204"/>
    </font>
    <font>
      <sz val="10"/>
      <color indexed="63"/>
      <name val="Arial"/>
      <family val="2"/>
    </font>
    <font>
      <sz val="11"/>
      <color rgb="FF9C0006"/>
      <name val="Calibri"/>
      <family val="2"/>
      <scheme val="minor"/>
    </font>
    <font>
      <u/>
      <sz val="11"/>
      <color theme="10"/>
      <name val="Calibri"/>
      <family val="2"/>
      <scheme val="minor"/>
    </font>
    <font>
      <sz val="11"/>
      <color rgb="FF000000"/>
      <name val="Calibri"/>
      <family val="2"/>
      <charset val="204"/>
    </font>
    <font>
      <sz val="11"/>
      <color theme="0"/>
      <name val="Times New Roman"/>
      <family val="1"/>
      <charset val="204"/>
    </font>
    <font>
      <sz val="10"/>
      <color rgb="FF000000"/>
      <name val="Calibri"/>
      <family val="2"/>
      <charset val="204"/>
      <scheme val="minor"/>
    </font>
    <font>
      <u/>
      <sz val="10"/>
      <color theme="10"/>
      <name val="Calibri"/>
      <family val="2"/>
      <charset val="204"/>
      <scheme val="minor"/>
    </font>
    <font>
      <sz val="11"/>
      <color rgb="FF006100"/>
      <name val="Calibri"/>
      <family val="2"/>
      <charset val="204"/>
      <scheme val="minor"/>
    </font>
    <font>
      <sz val="11"/>
      <color rgb="FF9C6500"/>
      <name val="Calibri"/>
      <family val="2"/>
      <charset val="204"/>
      <scheme val="minor"/>
    </font>
    <font>
      <sz val="8"/>
      <name val="Calibri"/>
      <family val="2"/>
      <scheme val="minor"/>
    </font>
    <font>
      <u/>
      <sz val="11"/>
      <color theme="10"/>
      <name val="Calibri"/>
      <family val="2"/>
      <charset val="204"/>
      <scheme val="minor"/>
    </font>
    <font>
      <sz val="11"/>
      <color rgb="FF000000"/>
      <name val="Calibri"/>
      <family val="2"/>
    </font>
    <font>
      <sz val="10"/>
      <color rgb="FF000000"/>
      <name val="Arial"/>
      <family val="2"/>
      <charset val="204"/>
    </font>
    <font>
      <sz val="10"/>
      <color theme="1"/>
      <name val="Times New Roman"/>
      <family val="1"/>
      <charset val="204"/>
    </font>
    <font>
      <sz val="10"/>
      <color rgb="FF000000"/>
      <name val="Times New Roman"/>
      <family val="1"/>
      <charset val="204"/>
    </font>
    <font>
      <sz val="12"/>
      <name val="Times New Roman"/>
      <family val="1"/>
      <charset val="204"/>
    </font>
    <font>
      <sz val="12"/>
      <color theme="1"/>
      <name val="Times New Roman"/>
      <family val="1"/>
      <charset val="204"/>
    </font>
    <font>
      <sz val="12"/>
      <color theme="0"/>
      <name val="Times New Roman"/>
      <family val="1"/>
      <charset val="204"/>
    </font>
    <font>
      <b/>
      <sz val="12"/>
      <color theme="1"/>
      <name val="Times New Roman"/>
      <family val="1"/>
      <charset val="204"/>
    </font>
    <font>
      <b/>
      <sz val="12"/>
      <name val="Times New Roman"/>
      <family val="1"/>
      <charset val="204"/>
    </font>
    <font>
      <sz val="10"/>
      <name val="Times New Roman"/>
      <family val="1"/>
      <charset val="204"/>
    </font>
    <font>
      <sz val="11"/>
      <color rgb="FF000000"/>
      <name val="Times New Roman"/>
      <family val="1"/>
      <charset val="204"/>
    </font>
    <font>
      <sz val="10"/>
      <color rgb="FF000000"/>
      <name val="Aptos"/>
      <family val="2"/>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theme="0"/>
        <bgColor rgb="FFD9EAD3"/>
      </patternFill>
    </fill>
    <fill>
      <patternFill patternType="solid">
        <fgColor theme="0"/>
        <bgColor rgb="FFE2EFD9"/>
      </patternFill>
    </fill>
    <fill>
      <patternFill patternType="solid">
        <fgColor theme="5" tint="0.79998168889431442"/>
        <bgColor indexed="64"/>
      </patternFill>
    </fill>
    <fill>
      <patternFill patternType="solid">
        <fgColor rgb="FFFFFFFF"/>
        <bgColor rgb="FFFFFF00"/>
      </patternFill>
    </fill>
    <fill>
      <patternFill patternType="solid">
        <fgColor rgb="FFFFFFFF"/>
        <bgColor rgb="FFE2EFD9"/>
      </patternFill>
    </fill>
    <fill>
      <patternFill patternType="solid">
        <fgColor rgb="FFFFFFFF"/>
        <bgColor rgb="FF000000"/>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rgb="FF000000"/>
      </bottom>
      <diagonal/>
    </border>
  </borders>
  <cellStyleXfs count="40">
    <xf numFmtId="0" fontId="0" fillId="0" borderId="0"/>
    <xf numFmtId="0" fontId="3" fillId="0" borderId="0"/>
    <xf numFmtId="0" fontId="9" fillId="0" borderId="0"/>
    <xf numFmtId="164" fontId="10" fillId="0" borderId="0" applyFont="0" applyFill="0" applyBorder="0" applyAlignment="0" applyProtection="0"/>
    <xf numFmtId="0" fontId="11" fillId="0" borderId="0"/>
    <xf numFmtId="0" fontId="3" fillId="0" borderId="0"/>
    <xf numFmtId="0" fontId="12" fillId="0" borderId="0"/>
    <xf numFmtId="0" fontId="13" fillId="0" borderId="0"/>
    <xf numFmtId="0" fontId="13" fillId="0" borderId="0"/>
    <xf numFmtId="0" fontId="14" fillId="0" borderId="0"/>
    <xf numFmtId="0" fontId="2" fillId="0" borderId="0"/>
    <xf numFmtId="164" fontId="4" fillId="0" borderId="0" applyFont="0" applyFill="0" applyBorder="0" applyAlignment="0" applyProtection="0"/>
    <xf numFmtId="0" fontId="2" fillId="0" borderId="0"/>
    <xf numFmtId="0" fontId="12" fillId="0" borderId="0"/>
    <xf numFmtId="0" fontId="16" fillId="0" borderId="0"/>
    <xf numFmtId="0" fontId="17"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9" fillId="0" borderId="0"/>
    <xf numFmtId="164" fontId="4" fillId="0" borderId="0" applyFont="0" applyFill="0" applyBorder="0" applyAlignment="0" applyProtection="0"/>
    <xf numFmtId="0" fontId="18" fillId="0" borderId="0" applyNumberFormat="0" applyFill="0" applyBorder="0" applyAlignment="0" applyProtection="0"/>
    <xf numFmtId="0" fontId="21" fillId="0" borderId="0"/>
    <xf numFmtId="0" fontId="22" fillId="0" borderId="0" applyNumberFormat="0" applyFill="0" applyBorder="0" applyAlignment="0" applyProtection="0"/>
    <xf numFmtId="0" fontId="23" fillId="5" borderId="0" applyNumberFormat="0" applyBorder="0" applyAlignment="0" applyProtection="0"/>
    <xf numFmtId="0" fontId="24" fillId="6" borderId="0" applyNumberFormat="0" applyBorder="0" applyAlignment="0" applyProtection="0"/>
    <xf numFmtId="0" fontId="1" fillId="0" borderId="0"/>
    <xf numFmtId="0" fontId="26" fillId="0" borderId="0" applyNumberFormat="0" applyFill="0" applyBorder="0" applyAlignment="0" applyProtection="0"/>
    <xf numFmtId="0" fontId="18" fillId="0" borderId="0" applyNumberFormat="0" applyFill="0" applyBorder="0" applyAlignment="0" applyProtection="0"/>
    <xf numFmtId="0" fontId="27" fillId="0" borderId="0"/>
    <xf numFmtId="0" fontId="1" fillId="0" borderId="0"/>
    <xf numFmtId="0" fontId="1" fillId="0" borderId="0"/>
    <xf numFmtId="0" fontId="28" fillId="0" borderId="0"/>
    <xf numFmtId="0" fontId="4" fillId="0" borderId="0"/>
    <xf numFmtId="0" fontId="1" fillId="0" borderId="0"/>
    <xf numFmtId="0" fontId="1" fillId="0" borderId="0"/>
    <xf numFmtId="0" fontId="15" fillId="0" borderId="0"/>
    <xf numFmtId="0" fontId="1" fillId="0" borderId="0"/>
    <xf numFmtId="0" fontId="1" fillId="0" borderId="0"/>
    <xf numFmtId="9" fontId="4" fillId="0" borderId="0" applyFont="0" applyFill="0" applyBorder="0" applyAlignment="0" applyProtection="0"/>
  </cellStyleXfs>
  <cellXfs count="217">
    <xf numFmtId="0" fontId="0" fillId="0" borderId="0" xfId="0"/>
    <xf numFmtId="0" fontId="5" fillId="0" borderId="0" xfId="0" applyFont="1"/>
    <xf numFmtId="0" fontId="6" fillId="0" borderId="0" xfId="0" applyFont="1" applyAlignment="1">
      <alignment horizontal="left" wrapText="1"/>
    </xf>
    <xf numFmtId="0" fontId="5" fillId="0" borderId="0" xfId="0" applyFont="1" applyAlignment="1">
      <alignment horizontal="center"/>
    </xf>
    <xf numFmtId="0" fontId="6" fillId="0" borderId="0" xfId="0" applyFont="1" applyAlignment="1">
      <alignment horizontal="center" wrapText="1"/>
    </xf>
    <xf numFmtId="0" fontId="6" fillId="0" borderId="0" xfId="0" applyFont="1"/>
    <xf numFmtId="0" fontId="5" fillId="0" borderId="0" xfId="0" applyFont="1" applyAlignment="1">
      <alignment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1" xfId="0" applyFont="1" applyBorder="1" applyAlignment="1">
      <alignment horizontal="left" vertical="center" wrapText="1"/>
    </xf>
    <xf numFmtId="4" fontId="5" fillId="0" borderId="0" xfId="0" applyNumberFormat="1" applyFont="1" applyAlignment="1">
      <alignment horizontal="center"/>
    </xf>
    <xf numFmtId="4" fontId="5" fillId="0" borderId="0" xfId="0" applyNumberFormat="1" applyFont="1"/>
    <xf numFmtId="4" fontId="7" fillId="2" borderId="1" xfId="0" applyNumberFormat="1" applyFont="1" applyFill="1" applyBorder="1" applyAlignment="1">
      <alignment horizontal="center" vertical="center" wrapText="1"/>
    </xf>
    <xf numFmtId="4" fontId="5" fillId="0" borderId="1" xfId="11" applyNumberFormat="1" applyFont="1" applyFill="1" applyBorder="1" applyAlignment="1">
      <alignment horizontal="center" vertical="center" wrapText="1"/>
    </xf>
    <xf numFmtId="4" fontId="6" fillId="0" borderId="0" xfId="0" applyNumberFormat="1" applyFont="1"/>
    <xf numFmtId="4" fontId="8" fillId="2" borderId="1" xfId="0" applyNumberFormat="1" applyFont="1" applyFill="1" applyBorder="1" applyAlignment="1">
      <alignment vertical="center" wrapText="1"/>
    </xf>
    <xf numFmtId="4" fontId="20" fillId="0" borderId="0" xfId="11" applyNumberFormat="1"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29" fillId="0" borderId="7" xfId="0" quotePrefix="1" applyFont="1" applyBorder="1" applyAlignment="1">
      <alignment horizontal="left" vertical="center" wrapText="1"/>
    </xf>
    <xf numFmtId="0" fontId="29" fillId="0" borderId="2" xfId="0" applyFont="1" applyBorder="1" applyAlignment="1">
      <alignment horizontal="left" vertical="center" wrapText="1"/>
    </xf>
    <xf numFmtId="0" fontId="29" fillId="0" borderId="2" xfId="0" applyFont="1" applyBorder="1" applyAlignment="1">
      <alignment horizontal="left" wrapText="1"/>
    </xf>
    <xf numFmtId="0" fontId="29" fillId="0" borderId="2" xfId="0" applyFont="1" applyBorder="1" applyAlignment="1">
      <alignment horizontal="center" vertical="center"/>
    </xf>
    <xf numFmtId="0" fontId="29" fillId="0" borderId="2" xfId="0" applyFont="1" applyBorder="1" applyAlignment="1">
      <alignment horizontal="center" vertical="center" wrapText="1"/>
    </xf>
    <xf numFmtId="0" fontId="30" fillId="0" borderId="2" xfId="0" applyFont="1" applyBorder="1" applyAlignment="1">
      <alignment horizontal="center" vertical="center" wrapText="1"/>
    </xf>
    <xf numFmtId="4" fontId="29" fillId="0" borderId="2" xfId="0" applyNumberFormat="1" applyFont="1" applyBorder="1" applyAlignment="1">
      <alignment horizontal="center" vertical="center" wrapText="1"/>
    </xf>
    <xf numFmtId="4" fontId="29"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6" fillId="3" borderId="5" xfId="0" applyFont="1" applyFill="1" applyBorder="1" applyAlignment="1">
      <alignment horizontal="center" vertical="center" wrapText="1"/>
    </xf>
    <xf numFmtId="164" fontId="5" fillId="0" borderId="5" xfId="11" applyFont="1" applyFill="1" applyBorder="1" applyAlignment="1">
      <alignment horizontal="center" vertical="center" wrapText="1"/>
    </xf>
    <xf numFmtId="4" fontId="5" fillId="0" borderId="5" xfId="11" applyNumberFormat="1" applyFont="1" applyFill="1" applyBorder="1" applyAlignment="1">
      <alignment horizontal="center" vertical="center" wrapText="1"/>
    </xf>
    <xf numFmtId="4"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29" fillId="0" borderId="9" xfId="0" quotePrefix="1" applyFont="1" applyBorder="1" applyAlignment="1">
      <alignment horizontal="left" vertical="center" wrapText="1"/>
    </xf>
    <xf numFmtId="0" fontId="29" fillId="0" borderId="3" xfId="0" applyFont="1" applyBorder="1" applyAlignment="1">
      <alignment horizontal="left" vertical="center" wrapText="1"/>
    </xf>
    <xf numFmtId="0" fontId="6" fillId="3" borderId="6" xfId="0" applyFont="1" applyFill="1" applyBorder="1" applyAlignment="1">
      <alignment horizontal="center" vertical="center" wrapText="1"/>
    </xf>
    <xf numFmtId="0" fontId="29" fillId="0" borderId="3" xfId="0" applyFont="1" applyBorder="1" applyAlignment="1">
      <alignment horizontal="center" vertical="center"/>
    </xf>
    <xf numFmtId="4" fontId="29" fillId="0" borderId="3" xfId="0" applyNumberFormat="1" applyFont="1" applyBorder="1" applyAlignment="1">
      <alignment horizontal="center" vertical="center" wrapText="1"/>
    </xf>
    <xf numFmtId="4" fontId="5" fillId="0" borderId="6" xfId="11"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5" fillId="0" borderId="5" xfId="0" applyFont="1" applyBorder="1" applyAlignment="1">
      <alignment horizontal="center" vertical="center"/>
    </xf>
    <xf numFmtId="0" fontId="29" fillId="3" borderId="7" xfId="0" quotePrefix="1" applyFont="1" applyFill="1" applyBorder="1" applyAlignment="1">
      <alignment horizontal="left" vertical="center" wrapText="1"/>
    </xf>
    <xf numFmtId="0" fontId="5" fillId="3" borderId="5" xfId="0" applyFont="1" applyFill="1" applyBorder="1" applyAlignment="1">
      <alignment horizontal="left" vertical="center" wrapText="1"/>
    </xf>
    <xf numFmtId="4" fontId="5" fillId="3" borderId="5" xfId="11"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4" fontId="29" fillId="3" borderId="4" xfId="0" applyNumberFormat="1" applyFont="1" applyFill="1" applyBorder="1" applyAlignment="1">
      <alignment horizontal="center" vertical="center" wrapText="1"/>
    </xf>
    <xf numFmtId="4" fontId="5" fillId="3" borderId="1" xfId="11" applyNumberFormat="1" applyFont="1" applyFill="1" applyBorder="1" applyAlignment="1">
      <alignment horizontal="center" vertical="center" wrapText="1"/>
    </xf>
    <xf numFmtId="4" fontId="29" fillId="3" borderId="1" xfId="0" applyNumberFormat="1" applyFont="1" applyFill="1" applyBorder="1" applyAlignment="1">
      <alignment horizontal="center" vertical="center" wrapText="1"/>
    </xf>
    <xf numFmtId="0" fontId="29" fillId="3" borderId="8" xfId="0" quotePrefix="1" applyFont="1" applyFill="1" applyBorder="1" applyAlignment="1">
      <alignment horizontal="left" vertical="center" wrapText="1"/>
    </xf>
    <xf numFmtId="0" fontId="29" fillId="7" borderId="1" xfId="0" applyFont="1" applyFill="1" applyBorder="1" applyAlignment="1">
      <alignment horizontal="left" vertical="top" wrapText="1"/>
    </xf>
    <xf numFmtId="0" fontId="29" fillId="8" borderId="2" xfId="0" applyFont="1" applyFill="1" applyBorder="1" applyAlignment="1">
      <alignment horizontal="left" vertical="top" wrapText="1"/>
    </xf>
    <xf numFmtId="0" fontId="29" fillId="8" borderId="1" xfId="0" applyFont="1" applyFill="1" applyBorder="1" applyAlignment="1">
      <alignment horizontal="left" vertical="top" wrapText="1"/>
    </xf>
    <xf numFmtId="0" fontId="29" fillId="3" borderId="1" xfId="0" quotePrefix="1" applyFont="1" applyFill="1" applyBorder="1" applyAlignment="1">
      <alignment horizontal="left" vertical="center" wrapText="1"/>
    </xf>
    <xf numFmtId="0" fontId="6" fillId="3" borderId="1" xfId="0" applyFont="1" applyFill="1" applyBorder="1" applyAlignment="1">
      <alignment horizontal="center" wrapText="1"/>
    </xf>
    <xf numFmtId="0" fontId="29" fillId="8" borderId="2" xfId="0" applyFont="1" applyFill="1" applyBorder="1" applyAlignment="1">
      <alignment horizontal="center" vertical="top" wrapText="1"/>
    </xf>
    <xf numFmtId="4" fontId="29" fillId="3" borderId="3" xfId="0" applyNumberFormat="1" applyFont="1" applyFill="1" applyBorder="1" applyAlignment="1">
      <alignment horizontal="center" vertical="center" wrapText="1"/>
    </xf>
    <xf numFmtId="0" fontId="31" fillId="0" borderId="0" xfId="0" applyFont="1"/>
    <xf numFmtId="0" fontId="32" fillId="0" borderId="0" xfId="0" applyFont="1" applyAlignment="1">
      <alignment wrapText="1"/>
    </xf>
    <xf numFmtId="0" fontId="32" fillId="0" borderId="0" xfId="0" applyFont="1" applyAlignment="1">
      <alignment horizontal="left" wrapText="1"/>
    </xf>
    <xf numFmtId="0" fontId="32" fillId="0" borderId="0" xfId="0" applyFont="1" applyAlignment="1">
      <alignment horizontal="center" wrapText="1"/>
    </xf>
    <xf numFmtId="0" fontId="31" fillId="0" borderId="0" xfId="0" applyFont="1" applyAlignment="1">
      <alignment horizontal="center"/>
    </xf>
    <xf numFmtId="4" fontId="31" fillId="0" borderId="0" xfId="0" applyNumberFormat="1" applyFont="1" applyAlignment="1">
      <alignment horizontal="center"/>
    </xf>
    <xf numFmtId="4" fontId="33" fillId="0" borderId="0" xfId="11" applyNumberFormat="1" applyFont="1" applyFill="1" applyBorder="1" applyAlignment="1">
      <alignment vertical="center" wrapText="1"/>
    </xf>
    <xf numFmtId="0" fontId="32" fillId="0" borderId="0" xfId="0" applyFont="1"/>
    <xf numFmtId="4" fontId="32" fillId="0" borderId="0" xfId="0" applyNumberFormat="1" applyFont="1"/>
    <xf numFmtId="0" fontId="31" fillId="0" borderId="0" xfId="0" applyFont="1" applyAlignment="1">
      <alignment wrapText="1"/>
    </xf>
    <xf numFmtId="4" fontId="31" fillId="0" borderId="0" xfId="0" applyNumberFormat="1" applyFont="1"/>
    <xf numFmtId="0" fontId="35"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4" fontId="34" fillId="2" borderId="1" xfId="0" applyNumberFormat="1" applyFont="1" applyFill="1" applyBorder="1" applyAlignment="1">
      <alignment vertical="center" wrapText="1"/>
    </xf>
    <xf numFmtId="0" fontId="31" fillId="0" borderId="6" xfId="0" applyFont="1" applyBorder="1" applyAlignment="1">
      <alignment horizontal="center" vertical="center" wrapText="1"/>
    </xf>
    <xf numFmtId="0" fontId="32" fillId="0" borderId="9" xfId="0" quotePrefix="1" applyFont="1" applyBorder="1" applyAlignment="1">
      <alignment horizontal="left" vertical="center" wrapText="1"/>
    </xf>
    <xf numFmtId="0" fontId="32" fillId="0" borderId="3" xfId="0" applyFont="1" applyBorder="1" applyAlignment="1">
      <alignment horizontal="left" vertical="center" wrapText="1"/>
    </xf>
    <xf numFmtId="0" fontId="32" fillId="0" borderId="2" xfId="0" applyFont="1" applyBorder="1" applyAlignment="1">
      <alignment horizontal="left" wrapText="1"/>
    </xf>
    <xf numFmtId="0" fontId="32" fillId="3" borderId="6" xfId="0" applyFont="1" applyFill="1" applyBorder="1" applyAlignment="1">
      <alignment horizontal="center" vertical="center" wrapText="1"/>
    </xf>
    <xf numFmtId="0" fontId="32" fillId="0" borderId="3" xfId="0" applyFont="1" applyBorder="1" applyAlignment="1">
      <alignment horizontal="center" vertical="center"/>
    </xf>
    <xf numFmtId="4" fontId="32" fillId="0" borderId="3" xfId="0" applyNumberFormat="1" applyFont="1" applyBorder="1" applyAlignment="1">
      <alignment horizontal="center" vertical="center" wrapText="1"/>
    </xf>
    <xf numFmtId="4" fontId="32" fillId="3" borderId="3" xfId="0" applyNumberFormat="1" applyFont="1" applyFill="1" applyBorder="1" applyAlignment="1">
      <alignment horizontal="center" vertical="center" wrapText="1"/>
    </xf>
    <xf numFmtId="4" fontId="31" fillId="0" borderId="6" xfId="11" applyNumberFormat="1" applyFont="1" applyFill="1" applyBorder="1" applyAlignment="1">
      <alignment horizontal="center" vertical="center" wrapText="1"/>
    </xf>
    <xf numFmtId="0" fontId="32"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7" xfId="0" quotePrefix="1" applyFont="1" applyBorder="1" applyAlignment="1">
      <alignment horizontal="left" vertical="center" wrapText="1"/>
    </xf>
    <xf numFmtId="4" fontId="32" fillId="0" borderId="2" xfId="0" applyNumberFormat="1" applyFont="1" applyBorder="1" applyAlignment="1">
      <alignment horizontal="center" vertical="center" wrapText="1"/>
    </xf>
    <xf numFmtId="4" fontId="31" fillId="0" borderId="1" xfId="11"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left" vertical="center" wrapText="1"/>
    </xf>
    <xf numFmtId="0" fontId="31" fillId="0" borderId="1" xfId="0" applyFont="1" applyBorder="1" applyAlignment="1">
      <alignment horizontal="left" vertical="center" wrapText="1"/>
    </xf>
    <xf numFmtId="0" fontId="32" fillId="0" borderId="2" xfId="0" applyFont="1" applyBorder="1" applyAlignment="1">
      <alignment horizontal="center" vertical="center"/>
    </xf>
    <xf numFmtId="0" fontId="32" fillId="3" borderId="1" xfId="0" applyFont="1" applyFill="1" applyBorder="1" applyAlignment="1">
      <alignment horizontal="center" vertical="center" wrapText="1"/>
    </xf>
    <xf numFmtId="4" fontId="31" fillId="0" borderId="1" xfId="0" applyNumberFormat="1" applyFont="1" applyBorder="1" applyAlignment="1">
      <alignment horizontal="center" vertical="center" wrapText="1"/>
    </xf>
    <xf numFmtId="0" fontId="31" fillId="0" borderId="5" xfId="0" applyFont="1" applyBorder="1" applyAlignment="1">
      <alignment horizontal="left" vertical="center"/>
    </xf>
    <xf numFmtId="4" fontId="31" fillId="0" borderId="5" xfId="11" applyNumberFormat="1" applyFont="1" applyFill="1" applyBorder="1" applyAlignment="1">
      <alignment horizontal="center" vertical="center" wrapText="1"/>
    </xf>
    <xf numFmtId="4" fontId="31" fillId="0" borderId="5" xfId="0" applyNumberFormat="1" applyFont="1" applyBorder="1" applyAlignment="1">
      <alignment horizontal="center" vertical="center" wrapText="1"/>
    </xf>
    <xf numFmtId="4" fontId="32" fillId="0" borderId="4" xfId="0" applyNumberFormat="1" applyFont="1" applyBorder="1" applyAlignment="1">
      <alignment horizontal="center" vertical="center" wrapText="1"/>
    </xf>
    <xf numFmtId="0" fontId="31" fillId="0" borderId="5" xfId="0" applyFont="1" applyBorder="1" applyAlignment="1">
      <alignment horizontal="center" vertical="center" wrapText="1"/>
    </xf>
    <xf numFmtId="0" fontId="31" fillId="0" borderId="5" xfId="0" applyFont="1" applyBorder="1" applyAlignment="1">
      <alignment horizontal="left" vertical="center" wrapText="1"/>
    </xf>
    <xf numFmtId="0" fontId="32" fillId="3" borderId="5" xfId="0" applyFont="1" applyFill="1" applyBorder="1" applyAlignment="1">
      <alignment horizontal="center" vertical="center" wrapText="1"/>
    </xf>
    <xf numFmtId="0" fontId="32" fillId="3" borderId="7" xfId="0" quotePrefix="1" applyFont="1" applyFill="1" applyBorder="1" applyAlignment="1">
      <alignment horizontal="left" vertical="center" wrapText="1"/>
    </xf>
    <xf numFmtId="0" fontId="31" fillId="3" borderId="5" xfId="0" applyFont="1" applyFill="1" applyBorder="1" applyAlignment="1">
      <alignment horizontal="left" vertical="center" wrapText="1"/>
    </xf>
    <xf numFmtId="4" fontId="31" fillId="3" borderId="5" xfId="11" applyNumberFormat="1" applyFont="1" applyFill="1" applyBorder="1" applyAlignment="1">
      <alignment horizontal="center" vertical="center" wrapText="1"/>
    </xf>
    <xf numFmtId="4" fontId="31" fillId="3" borderId="5" xfId="0" applyNumberFormat="1" applyFont="1" applyFill="1" applyBorder="1" applyAlignment="1">
      <alignment horizontal="center" vertical="center" wrapText="1"/>
    </xf>
    <xf numFmtId="4" fontId="32" fillId="3" borderId="4" xfId="0" applyNumberFormat="1" applyFont="1" applyFill="1" applyBorder="1" applyAlignment="1">
      <alignment horizontal="center" vertical="center" wrapText="1"/>
    </xf>
    <xf numFmtId="0" fontId="32" fillId="0" borderId="1" xfId="0" applyFont="1" applyBorder="1" applyAlignment="1">
      <alignment horizontal="center" wrapText="1"/>
    </xf>
    <xf numFmtId="0" fontId="32" fillId="3" borderId="1" xfId="0" applyFont="1" applyFill="1" applyBorder="1" applyAlignment="1">
      <alignment horizontal="center" wrapText="1"/>
    </xf>
    <xf numFmtId="4" fontId="31" fillId="3" borderId="1" xfId="11" applyNumberFormat="1" applyFont="1" applyFill="1" applyBorder="1" applyAlignment="1">
      <alignment horizontal="center" vertical="center" wrapText="1"/>
    </xf>
    <xf numFmtId="4" fontId="32" fillId="3" borderId="1" xfId="0" applyNumberFormat="1" applyFont="1" applyFill="1" applyBorder="1" applyAlignment="1">
      <alignment horizontal="center" vertical="center" wrapText="1"/>
    </xf>
    <xf numFmtId="0" fontId="32" fillId="3" borderId="8" xfId="0" quotePrefix="1" applyFont="1" applyFill="1" applyBorder="1" applyAlignment="1">
      <alignment horizontal="left" vertical="center" wrapText="1"/>
    </xf>
    <xf numFmtId="0" fontId="32" fillId="7" borderId="1" xfId="0" applyFont="1" applyFill="1" applyBorder="1" applyAlignment="1">
      <alignment horizontal="left" vertical="top" wrapText="1"/>
    </xf>
    <xf numFmtId="0" fontId="32" fillId="8" borderId="2" xfId="0" applyFont="1" applyFill="1" applyBorder="1" applyAlignment="1">
      <alignment horizontal="left" vertical="top" wrapText="1"/>
    </xf>
    <xf numFmtId="0" fontId="32" fillId="8" borderId="2" xfId="0" applyFont="1" applyFill="1" applyBorder="1" applyAlignment="1">
      <alignment horizontal="center" vertical="top" wrapText="1"/>
    </xf>
    <xf numFmtId="0" fontId="32" fillId="8" borderId="1" xfId="0" applyFont="1" applyFill="1" applyBorder="1" applyAlignment="1">
      <alignment horizontal="left" vertical="top" wrapText="1"/>
    </xf>
    <xf numFmtId="0" fontId="32" fillId="3" borderId="1" xfId="0" quotePrefix="1" applyFont="1" applyFill="1" applyBorder="1" applyAlignment="1">
      <alignment horizontal="left" vertical="center" wrapText="1"/>
    </xf>
    <xf numFmtId="0" fontId="32" fillId="3" borderId="6" xfId="0" applyFont="1" applyFill="1" applyBorder="1" applyAlignment="1">
      <alignment horizontal="center" wrapText="1"/>
    </xf>
    <xf numFmtId="4" fontId="7" fillId="9" borderId="1" xfId="0" applyNumberFormat="1" applyFont="1" applyFill="1" applyBorder="1" applyAlignment="1">
      <alignment horizontal="center" vertical="center" wrapText="1"/>
    </xf>
    <xf numFmtId="0" fontId="6" fillId="9" borderId="1" xfId="0" applyFont="1" applyFill="1" applyBorder="1" applyAlignment="1">
      <alignment horizontal="center" wrapText="1"/>
    </xf>
    <xf numFmtId="4" fontId="5" fillId="0" borderId="0" xfId="0" applyNumberFormat="1" applyFont="1" applyAlignment="1">
      <alignment horizontal="center" wrapText="1"/>
    </xf>
    <xf numFmtId="0" fontId="5" fillId="3" borderId="6" xfId="0" applyFont="1" applyFill="1" applyBorder="1" applyAlignment="1">
      <alignment horizontal="center" vertical="center" wrapText="1"/>
    </xf>
    <xf numFmtId="164" fontId="5" fillId="3" borderId="5" xfId="11" applyFont="1" applyFill="1" applyBorder="1" applyAlignment="1">
      <alignment horizontal="center" vertical="center" wrapText="1"/>
    </xf>
    <xf numFmtId="0" fontId="6" fillId="3" borderId="0" xfId="0" applyFont="1" applyFill="1"/>
    <xf numFmtId="0" fontId="5" fillId="3" borderId="5" xfId="0" applyFont="1" applyFill="1" applyBorder="1" applyAlignment="1">
      <alignment horizontal="center" vertical="center" wrapText="1"/>
    </xf>
    <xf numFmtId="0" fontId="36" fillId="0" borderId="1" xfId="0" applyFont="1" applyBorder="1" applyAlignment="1">
      <alignment horizontal="left" vertical="center" wrapText="1"/>
    </xf>
    <xf numFmtId="0" fontId="29" fillId="3" borderId="1"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5" xfId="0" applyFont="1" applyFill="1" applyBorder="1" applyAlignment="1">
      <alignment horizontal="left" vertical="center"/>
    </xf>
    <xf numFmtId="0" fontId="32" fillId="3" borderId="0" xfId="0" applyFont="1" applyFill="1" applyAlignment="1">
      <alignment horizontal="center" vertical="center"/>
    </xf>
    <xf numFmtId="0" fontId="32" fillId="3" borderId="0" xfId="0" applyFont="1" applyFill="1"/>
    <xf numFmtId="0" fontId="32" fillId="3" borderId="0" xfId="0" quotePrefix="1" applyFont="1" applyFill="1" applyAlignment="1">
      <alignment horizontal="left" vertical="center" wrapText="1"/>
    </xf>
    <xf numFmtId="0" fontId="31" fillId="3" borderId="5" xfId="0" applyFont="1" applyFill="1" applyBorder="1" applyAlignment="1">
      <alignment horizontal="center" vertical="center" wrapText="1"/>
    </xf>
    <xf numFmtId="0" fontId="32" fillId="0" borderId="2" xfId="0" applyFont="1" applyBorder="1" applyAlignment="1">
      <alignment horizontal="center" vertical="center" wrapText="1"/>
    </xf>
    <xf numFmtId="9" fontId="29" fillId="8" borderId="1" xfId="39" applyFont="1" applyFill="1" applyBorder="1" applyAlignment="1">
      <alignment horizontal="left" vertical="top" wrapText="1"/>
    </xf>
    <xf numFmtId="9" fontId="6" fillId="3" borderId="1" xfId="39" applyFont="1" applyFill="1" applyBorder="1" applyAlignment="1">
      <alignment horizontal="center" vertical="center" wrapText="1"/>
    </xf>
    <xf numFmtId="9" fontId="6" fillId="3" borderId="1" xfId="39" applyFont="1" applyFill="1" applyBorder="1" applyAlignment="1">
      <alignment horizontal="center" wrapText="1"/>
    </xf>
    <xf numFmtId="0" fontId="29" fillId="0" borderId="0" xfId="0" quotePrefix="1" applyFont="1" applyAlignment="1">
      <alignment horizontal="left" vertical="center" wrapText="1"/>
    </xf>
    <xf numFmtId="0" fontId="3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8" borderId="4" xfId="0" applyFont="1" applyFill="1" applyBorder="1" applyAlignment="1">
      <alignment horizontal="left" vertical="top" wrapText="1"/>
    </xf>
    <xf numFmtId="0" fontId="29" fillId="8" borderId="4" xfId="0" applyFont="1" applyFill="1" applyBorder="1" applyAlignment="1">
      <alignment horizontal="center" vertical="top" wrapText="1"/>
    </xf>
    <xf numFmtId="4" fontId="5" fillId="3" borderId="1" xfId="0" applyNumberFormat="1" applyFont="1" applyFill="1" applyBorder="1" applyAlignment="1">
      <alignment horizontal="center" vertical="center" wrapText="1"/>
    </xf>
    <xf numFmtId="0" fontId="30" fillId="10" borderId="1" xfId="0" applyFont="1" applyFill="1" applyBorder="1" applyAlignment="1">
      <alignment wrapText="1"/>
    </xf>
    <xf numFmtId="0" fontId="30" fillId="0" borderId="1" xfId="0" applyFont="1" applyBorder="1" applyAlignment="1">
      <alignment wrapText="1"/>
    </xf>
    <xf numFmtId="0" fontId="30" fillId="0" borderId="1" xfId="0" applyFont="1" applyBorder="1" applyAlignment="1">
      <alignment horizontal="center" vertical="center" wrapText="1"/>
    </xf>
    <xf numFmtId="4" fontId="36" fillId="0" borderId="1" xfId="11" applyNumberFormat="1" applyFont="1" applyFill="1" applyBorder="1" applyAlignment="1">
      <alignment horizontal="center" vertical="center" wrapText="1"/>
    </xf>
    <xf numFmtId="0" fontId="29" fillId="0" borderId="1" xfId="0" applyFont="1" applyBorder="1" applyAlignment="1">
      <alignment wrapText="1"/>
    </xf>
    <xf numFmtId="0" fontId="30" fillId="0" borderId="5" xfId="0" applyFont="1" applyBorder="1" applyAlignment="1">
      <alignment wrapText="1"/>
    </xf>
    <xf numFmtId="0" fontId="36" fillId="0" borderId="5" xfId="0" applyFont="1" applyBorder="1" applyAlignment="1">
      <alignment horizontal="left" vertical="center" wrapText="1"/>
    </xf>
    <xf numFmtId="0" fontId="29" fillId="3" borderId="5" xfId="0" applyFont="1" applyFill="1" applyBorder="1" applyAlignment="1">
      <alignment horizontal="center" vertical="center" wrapText="1"/>
    </xf>
    <xf numFmtId="0" fontId="29" fillId="0" borderId="4" xfId="0" applyFont="1" applyBorder="1" applyAlignment="1">
      <alignment horizontal="center" vertical="center" wrapText="1"/>
    </xf>
    <xf numFmtId="0" fontId="30" fillId="0" borderId="5" xfId="0" applyFont="1" applyBorder="1" applyAlignment="1">
      <alignment horizontal="center" vertical="center" wrapText="1"/>
    </xf>
    <xf numFmtId="4" fontId="36" fillId="3" borderId="1" xfId="11" applyNumberFormat="1" applyFont="1" applyFill="1" applyBorder="1" applyAlignment="1">
      <alignment horizontal="center" vertical="center" wrapText="1"/>
    </xf>
    <xf numFmtId="4" fontId="36" fillId="3" borderId="5" xfId="0" applyNumberFormat="1" applyFont="1" applyFill="1" applyBorder="1" applyAlignment="1">
      <alignment horizontal="center" vertical="center" wrapText="1"/>
    </xf>
    <xf numFmtId="4" fontId="36" fillId="3" borderId="5" xfId="11" applyNumberFormat="1" applyFont="1" applyFill="1" applyBorder="1" applyAlignment="1">
      <alignment horizontal="center" vertical="center" wrapText="1"/>
    </xf>
    <xf numFmtId="0" fontId="30" fillId="11" borderId="1" xfId="0" applyFont="1" applyFill="1" applyBorder="1" applyAlignment="1">
      <alignment horizontal="left" vertical="center" wrapText="1"/>
    </xf>
    <xf numFmtId="0" fontId="30" fillId="12" borderId="1" xfId="0" applyFont="1" applyFill="1" applyBorder="1" applyAlignment="1">
      <alignment horizontal="center" vertical="center" wrapText="1"/>
    </xf>
    <xf numFmtId="4" fontId="36" fillId="12" borderId="1" xfId="11" applyNumberFormat="1" applyFont="1" applyFill="1" applyBorder="1" applyAlignment="1">
      <alignment horizontal="center" vertical="center" wrapText="1"/>
    </xf>
    <xf numFmtId="4" fontId="36" fillId="12" borderId="5" xfId="0" applyNumberFormat="1" applyFont="1" applyFill="1" applyBorder="1" applyAlignment="1">
      <alignment horizontal="center" vertical="center" wrapText="1"/>
    </xf>
    <xf numFmtId="4" fontId="36" fillId="12" borderId="5" xfId="11" applyNumberFormat="1" applyFont="1" applyFill="1" applyBorder="1" applyAlignment="1">
      <alignment horizontal="center" vertical="center" wrapText="1"/>
    </xf>
    <xf numFmtId="0" fontId="37" fillId="12" borderId="1" xfId="0" applyFont="1" applyFill="1" applyBorder="1" applyAlignment="1">
      <alignment horizontal="center" vertical="center" wrapText="1"/>
    </xf>
    <xf numFmtId="0" fontId="30" fillId="11" borderId="1" xfId="0" applyFont="1" applyFill="1" applyBorder="1" applyAlignment="1">
      <alignment horizontal="center" vertical="center" wrapText="1"/>
    </xf>
    <xf numFmtId="0" fontId="30" fillId="11" borderId="12" xfId="0" applyFont="1" applyFill="1" applyBorder="1" applyAlignment="1">
      <alignment horizontal="center" vertical="center" wrapText="1"/>
    </xf>
    <xf numFmtId="0" fontId="30" fillId="12" borderId="12" xfId="0" applyFont="1" applyFill="1" applyBorder="1" applyAlignment="1">
      <alignment horizontal="center" vertical="center" wrapText="1"/>
    </xf>
    <xf numFmtId="0" fontId="30" fillId="0" borderId="12" xfId="0" applyFont="1" applyBorder="1" applyAlignment="1">
      <alignment horizontal="center" vertical="center" wrapText="1"/>
    </xf>
    <xf numFmtId="4" fontId="36" fillId="12" borderId="12" xfId="0" applyNumberFormat="1" applyFont="1" applyFill="1" applyBorder="1" applyAlignment="1">
      <alignment horizontal="center" vertical="center" wrapText="1"/>
    </xf>
    <xf numFmtId="0" fontId="36" fillId="12" borderId="1" xfId="0" applyFont="1" applyFill="1" applyBorder="1" applyAlignment="1">
      <alignment horizontal="center" vertical="center" wrapText="1"/>
    </xf>
    <xf numFmtId="4" fontId="36" fillId="12" borderId="1" xfId="0" applyNumberFormat="1" applyFont="1" applyFill="1" applyBorder="1" applyAlignment="1">
      <alignment horizontal="center" vertical="center" wrapText="1"/>
    </xf>
    <xf numFmtId="0" fontId="29" fillId="0" borderId="1" xfId="0" applyFont="1" applyBorder="1" applyAlignment="1">
      <alignment horizontal="center" vertical="center"/>
    </xf>
    <xf numFmtId="4" fontId="36" fillId="3" borderId="1" xfId="0" applyNumberFormat="1" applyFont="1" applyFill="1" applyBorder="1" applyAlignment="1">
      <alignment horizontal="center" vertical="center" wrapText="1"/>
    </xf>
    <xf numFmtId="0" fontId="29" fillId="8" borderId="2" xfId="0" applyFont="1" applyFill="1" applyBorder="1" applyAlignment="1">
      <alignment horizontal="left" vertical="center" wrapText="1"/>
    </xf>
    <xf numFmtId="0" fontId="30" fillId="11" borderId="1" xfId="0" applyFont="1" applyFill="1" applyBorder="1" applyAlignment="1">
      <alignment wrapText="1"/>
    </xf>
    <xf numFmtId="0" fontId="30" fillId="0" borderId="1" xfId="0" applyFont="1" applyBorder="1" applyAlignment="1">
      <alignment vertical="center" wrapText="1"/>
    </xf>
    <xf numFmtId="0" fontId="29" fillId="8" borderId="1" xfId="0" applyFont="1" applyFill="1" applyBorder="1" applyAlignment="1">
      <alignment horizontal="center" vertical="top" wrapText="1"/>
    </xf>
    <xf numFmtId="0" fontId="29" fillId="0" borderId="4" xfId="0" applyFont="1" applyBorder="1" applyAlignment="1">
      <alignment horizontal="left" vertical="center" wrapText="1"/>
    </xf>
    <xf numFmtId="0" fontId="36" fillId="0" borderId="5" xfId="0" applyFont="1" applyBorder="1" applyAlignment="1">
      <alignment horizontal="center" vertical="center" wrapText="1"/>
    </xf>
    <xf numFmtId="0" fontId="30" fillId="0" borderId="6" xfId="0" applyFont="1" applyBorder="1" applyAlignment="1">
      <alignment wrapText="1"/>
    </xf>
    <xf numFmtId="0" fontId="30" fillId="0" borderId="6" xfId="0" applyFont="1" applyBorder="1" applyAlignment="1">
      <alignment horizontal="center" vertical="center" wrapText="1"/>
    </xf>
    <xf numFmtId="0" fontId="38" fillId="13" borderId="1" xfId="0" applyFont="1" applyFill="1" applyBorder="1" applyAlignment="1">
      <alignment vertical="center" wrapText="1"/>
    </xf>
    <xf numFmtId="0" fontId="38" fillId="0" borderId="1" xfId="0" applyFont="1" applyBorder="1" applyAlignment="1">
      <alignment horizontal="center" vertical="center" wrapText="1"/>
    </xf>
    <xf numFmtId="0" fontId="38" fillId="13" borderId="1" xfId="0" applyFont="1" applyFill="1" applyBorder="1" applyAlignment="1">
      <alignment horizontal="center" vertical="center" wrapText="1"/>
    </xf>
    <xf numFmtId="0" fontId="38" fillId="13" borderId="1" xfId="0" applyFont="1" applyFill="1" applyBorder="1" applyAlignment="1">
      <alignment horizontal="left" vertical="center" wrapText="1"/>
    </xf>
    <xf numFmtId="4" fontId="38" fillId="0" borderId="1" xfId="0" applyNumberFormat="1" applyFont="1" applyBorder="1" applyAlignment="1">
      <alignment horizontal="center" vertical="center" wrapText="1"/>
    </xf>
    <xf numFmtId="4" fontId="38" fillId="13" borderId="1" xfId="0" applyNumberFormat="1" applyFont="1" applyFill="1" applyBorder="1" applyAlignment="1">
      <alignment horizontal="center" vertical="center" wrapText="1"/>
    </xf>
    <xf numFmtId="0" fontId="36" fillId="0" borderId="12" xfId="0" applyFont="1" applyBorder="1" applyAlignment="1">
      <alignment horizontal="center" vertical="center" wrapText="1"/>
    </xf>
    <xf numFmtId="0" fontId="32" fillId="0" borderId="4" xfId="0" applyFont="1" applyBorder="1" applyAlignment="1">
      <alignment horizontal="left" vertical="center" wrapText="1"/>
    </xf>
    <xf numFmtId="0" fontId="29" fillId="0" borderId="6" xfId="0" applyFont="1" applyBorder="1" applyAlignment="1">
      <alignment wrapText="1"/>
    </xf>
    <xf numFmtId="0" fontId="30" fillId="0" borderId="1" xfId="0" applyFont="1" applyBorder="1"/>
    <xf numFmtId="0" fontId="30" fillId="13" borderId="1" xfId="0" applyFont="1" applyFill="1" applyBorder="1" applyAlignment="1">
      <alignment vertical="center" wrapText="1"/>
    </xf>
    <xf numFmtId="4" fontId="30" fillId="0" borderId="2" xfId="0" applyNumberFormat="1" applyFont="1" applyBorder="1" applyAlignment="1">
      <alignment horizontal="center" vertical="center" wrapText="1"/>
    </xf>
    <xf numFmtId="0" fontId="29" fillId="8" borderId="0" xfId="0" applyFont="1" applyFill="1" applyAlignment="1">
      <alignment horizontal="left" vertical="center" wrapText="1"/>
    </xf>
    <xf numFmtId="4" fontId="5" fillId="12" borderId="1" xfId="11" applyNumberFormat="1" applyFont="1" applyFill="1" applyBorder="1" applyAlignment="1">
      <alignment horizontal="center" vertical="center" wrapText="1"/>
    </xf>
    <xf numFmtId="4" fontId="30" fillId="0" borderId="1" xfId="0" applyNumberFormat="1" applyFont="1" applyBorder="1" applyAlignment="1">
      <alignment horizontal="center" vertical="center" wrapText="1"/>
    </xf>
    <xf numFmtId="0" fontId="30" fillId="0" borderId="4" xfId="0" applyFont="1" applyBorder="1" applyAlignment="1">
      <alignment horizontal="center" vertical="center" wrapText="1"/>
    </xf>
    <xf numFmtId="4" fontId="30" fillId="0" borderId="4" xfId="0" applyNumberFormat="1" applyFont="1" applyBorder="1" applyAlignment="1">
      <alignment horizontal="center" vertical="center" wrapText="1"/>
    </xf>
    <xf numFmtId="0" fontId="37"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4" xfId="0" applyFont="1" applyBorder="1" applyAlignment="1">
      <alignment horizontal="left" vertical="center" wrapText="1"/>
    </xf>
    <xf numFmtId="0" fontId="29" fillId="0" borderId="1" xfId="0" applyFont="1" applyBorder="1" applyAlignment="1">
      <alignment horizontal="left" vertical="center" wrapText="1"/>
    </xf>
    <xf numFmtId="4" fontId="36" fillId="0" borderId="5" xfId="11" applyNumberFormat="1" applyFont="1" applyFill="1" applyBorder="1" applyAlignment="1">
      <alignment horizontal="center" vertical="center" wrapText="1"/>
    </xf>
    <xf numFmtId="0" fontId="37" fillId="0" borderId="1" xfId="0" applyFont="1" applyBorder="1" applyAlignment="1">
      <alignment horizontal="center" vertical="center" wrapText="1"/>
    </xf>
    <xf numFmtId="4" fontId="36" fillId="3" borderId="13" xfId="0" applyNumberFormat="1" applyFont="1" applyFill="1" applyBorder="1" applyAlignment="1">
      <alignment horizontal="center" vertical="center" wrapText="1"/>
    </xf>
    <xf numFmtId="4" fontId="30" fillId="0" borderId="3" xfId="0" applyNumberFormat="1" applyFont="1" applyBorder="1" applyAlignment="1">
      <alignment horizontal="center" vertical="center" wrapText="1"/>
    </xf>
    <xf numFmtId="4" fontId="36" fillId="0" borderId="6" xfId="11" applyNumberFormat="1" applyFont="1" applyFill="1" applyBorder="1" applyAlignment="1">
      <alignment horizontal="center" vertical="center" wrapText="1"/>
    </xf>
    <xf numFmtId="0" fontId="36" fillId="0" borderId="6" xfId="0" applyFont="1" applyBorder="1" applyAlignment="1">
      <alignment horizontal="center" vertical="center" wrapText="1"/>
    </xf>
    <xf numFmtId="0" fontId="35" fillId="9" borderId="10" xfId="0" applyFont="1" applyFill="1" applyBorder="1" applyAlignment="1">
      <alignment horizontal="center"/>
    </xf>
    <xf numFmtId="0" fontId="35" fillId="9" borderId="11" xfId="0" applyFont="1" applyFill="1" applyBorder="1" applyAlignment="1">
      <alignment horizontal="center"/>
    </xf>
    <xf numFmtId="0" fontId="35" fillId="9" borderId="12" xfId="0" applyFont="1" applyFill="1" applyBorder="1" applyAlignment="1">
      <alignment horizontal="center"/>
    </xf>
    <xf numFmtId="0" fontId="7" fillId="2" borderId="1" xfId="0" applyFont="1" applyFill="1" applyBorder="1" applyAlignment="1">
      <alignment horizontal="left" vertical="center" wrapText="1"/>
    </xf>
    <xf numFmtId="0" fontId="5" fillId="0" borderId="0" xfId="0" applyFont="1" applyAlignment="1">
      <alignment horizontal="left" vertical="top" wrapText="1"/>
    </xf>
    <xf numFmtId="0" fontId="8" fillId="0" borderId="0" xfId="0" applyFont="1" applyAlignment="1">
      <alignment horizontal="center" vertical="top" wrapText="1"/>
    </xf>
    <xf numFmtId="0" fontId="35" fillId="2" borderId="1" xfId="0" applyFont="1" applyFill="1" applyBorder="1" applyAlignment="1">
      <alignment horizontal="left" vertical="center" wrapText="1"/>
    </xf>
    <xf numFmtId="0" fontId="31" fillId="0" borderId="0" xfId="0" applyFont="1" applyAlignment="1">
      <alignment horizontal="left" vertical="top" wrapText="1"/>
    </xf>
    <xf numFmtId="0" fontId="34" fillId="0" borderId="0" xfId="0" applyFont="1" applyAlignment="1">
      <alignment horizontal="center" vertical="top" wrapText="1"/>
    </xf>
  </cellXfs>
  <cellStyles count="40">
    <cellStyle name="Bad" xfId="15"/>
    <cellStyle name="Comma 2 2 4" xfId="3"/>
    <cellStyle name="Hyperlink" xfId="21"/>
    <cellStyle name="Hyperlink 2" xfId="27"/>
    <cellStyle name="Hyperlink 3" xfId="28"/>
    <cellStyle name="Normal" xfId="0" builtinId="0"/>
    <cellStyle name="Normal 2" xfId="10"/>
    <cellStyle name="Normal 2 10" xfId="1"/>
    <cellStyle name="Normal 2 11" xfId="7"/>
    <cellStyle name="Normal 2 2" xfId="34"/>
    <cellStyle name="Normal 2 3" xfId="38"/>
    <cellStyle name="Normal 2 4" xfId="30"/>
    <cellStyle name="Normal 2 4 3" xfId="8"/>
    <cellStyle name="Normal 2 5" xfId="26"/>
    <cellStyle name="Normal 3" xfId="14"/>
    <cellStyle name="Normal 3 2" xfId="29"/>
    <cellStyle name="Normal 38" xfId="5"/>
    <cellStyle name="Normal 39" xfId="19"/>
    <cellStyle name="Normal 7" xfId="6"/>
    <cellStyle name="Percent" xfId="39" builtinId="5"/>
    <cellStyle name="Гиперссылка 2" xfId="23"/>
    <cellStyle name="Нейтральный 2" xfId="25"/>
    <cellStyle name="Обычный 114" xfId="13"/>
    <cellStyle name="Обычный 2" xfId="12"/>
    <cellStyle name="Обычный 2 2" xfId="35"/>
    <cellStyle name="Обычный 2 3" xfId="31"/>
    <cellStyle name="Обычный 3" xfId="22"/>
    <cellStyle name="Обычный 3 2" xfId="33"/>
    <cellStyle name="Обычный 4" xfId="2"/>
    <cellStyle name="Обычный 4 2" xfId="36"/>
    <cellStyle name="Обычный 5" xfId="37"/>
    <cellStyle name="Обычный 57" xfId="4"/>
    <cellStyle name="Обычный 58" xfId="9"/>
    <cellStyle name="Обычный 6" xfId="32"/>
    <cellStyle name="Финансовый 3 5 2" xfId="11"/>
    <cellStyle name="Финансовый 68" xfId="20"/>
    <cellStyle name="Финансовый 72" xfId="16"/>
    <cellStyle name="Финансовый 73" xfId="17"/>
    <cellStyle name="Финансовый 74" xfId="18"/>
    <cellStyle name="Хороший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uedukz-my.sharepoint.com/personal/edms_nu_edu_kz/Documents/CUST2025/02/06/CUST-3753f7cc-aa29-4441-8086-43c934536592/&#1057;&#1087;&#1080;&#1089;&#1086;&#1082;%20&#1054;&#1057;%20&#1080;%20&#1053;&#1052;&#104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2025)"/>
      <sheetName val="П_4_Оборудование_2025"/>
      <sheetName val="Решение УС"/>
      <sheetName val="СПРАВОЧНИК"/>
      <sheetName val="амортизация"/>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printerSettings" Target="../printerSettings/printerSettings1.bin"/><Relationship Id="rId5" Type="http://schemas.openxmlformats.org/officeDocument/2006/relationships/hyperlink" Target="javascript:void(0)" TargetMode="External"/><Relationship Id="rId4" Type="http://schemas.openxmlformats.org/officeDocument/2006/relationships/hyperlink" Target="javascript:void(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2"/>
  <sheetViews>
    <sheetView zoomScale="70" zoomScaleNormal="70" workbookViewId="0">
      <pane ySplit="4" topLeftCell="A55" activePane="bottomLeft" state="frozen"/>
      <selection pane="bottomLeft" activeCell="J2" sqref="J2"/>
    </sheetView>
  </sheetViews>
  <sheetFormatPr defaultColWidth="8.90625" defaultRowHeight="14" outlineLevelCol="1" x14ac:dyDescent="0.3"/>
  <cols>
    <col min="1" max="1" width="7.36328125" style="1" customWidth="1"/>
    <col min="2" max="2" width="23.36328125" style="1" hidden="1" customWidth="1"/>
    <col min="3" max="3" width="36.6328125" style="5" customWidth="1"/>
    <col min="4" max="4" width="47.54296875" style="10" customWidth="1"/>
    <col min="5" max="5" width="14.54296875" style="2" customWidth="1"/>
    <col min="6" max="6" width="10" style="4" customWidth="1"/>
    <col min="7" max="7" width="15.6328125" style="3" customWidth="1" outlineLevel="1"/>
    <col min="8" max="8" width="12.36328125" style="14" customWidth="1"/>
    <col min="9" max="9" width="19.36328125" style="18" customWidth="1"/>
    <col min="10" max="10" width="29.6328125" style="4" customWidth="1"/>
    <col min="11" max="12" width="8.90625" style="5"/>
    <col min="13" max="13" width="13.453125" style="5" bestFit="1" customWidth="1"/>
    <col min="14" max="15" width="8.90625" style="5"/>
    <col min="16" max="17" width="12.453125" style="5" bestFit="1" customWidth="1"/>
    <col min="18" max="16384" width="8.90625" style="5"/>
  </cols>
  <sheetData>
    <row r="1" spans="1:10" ht="123.65" customHeight="1" x14ac:dyDescent="0.3">
      <c r="B1" s="212"/>
      <c r="C1" s="212"/>
      <c r="H1" s="122"/>
      <c r="I1" s="20">
        <f>SUBTOTAL(9,I6:I123)</f>
        <v>268411971.07571429</v>
      </c>
      <c r="J1" s="2" t="s">
        <v>635</v>
      </c>
    </row>
    <row r="2" spans="1:10" ht="34.5" customHeight="1" x14ac:dyDescent="0.3">
      <c r="D2" s="213" t="s">
        <v>12</v>
      </c>
      <c r="E2" s="213"/>
      <c r="F2" s="213"/>
      <c r="G2" s="213"/>
      <c r="H2" s="213"/>
    </row>
    <row r="3" spans="1:10" x14ac:dyDescent="0.3">
      <c r="C3" s="1"/>
      <c r="D3" s="6"/>
      <c r="E3" s="1"/>
      <c r="F3" s="6"/>
      <c r="G3" s="1"/>
      <c r="H3" s="15"/>
      <c r="I3" s="15"/>
      <c r="J3" s="3"/>
    </row>
    <row r="4" spans="1:10" ht="56" x14ac:dyDescent="0.3">
      <c r="A4" s="7" t="s">
        <v>0</v>
      </c>
      <c r="B4" s="8" t="s">
        <v>1</v>
      </c>
      <c r="C4" s="12" t="s">
        <v>2</v>
      </c>
      <c r="D4" s="8" t="s">
        <v>67</v>
      </c>
      <c r="E4" s="8" t="s">
        <v>68</v>
      </c>
      <c r="F4" s="8" t="s">
        <v>3</v>
      </c>
      <c r="G4" s="8" t="s">
        <v>196</v>
      </c>
      <c r="H4" s="16" t="s">
        <v>4</v>
      </c>
      <c r="I4" s="19" t="s">
        <v>195</v>
      </c>
      <c r="J4" s="8" t="s">
        <v>5</v>
      </c>
    </row>
    <row r="5" spans="1:10" ht="14" customHeight="1" x14ac:dyDescent="0.3">
      <c r="A5" s="211" t="s">
        <v>27</v>
      </c>
      <c r="B5" s="211"/>
      <c r="C5" s="211"/>
      <c r="D5" s="211"/>
      <c r="E5" s="211"/>
      <c r="F5" s="211"/>
      <c r="G5" s="211"/>
      <c r="H5" s="211"/>
      <c r="I5" s="211"/>
      <c r="J5" s="211"/>
    </row>
    <row r="6" spans="1:10" ht="39" x14ac:dyDescent="0.3">
      <c r="A6" s="38">
        <v>1</v>
      </c>
      <c r="B6" s="39" t="s">
        <v>23</v>
      </c>
      <c r="C6" s="40" t="s">
        <v>73</v>
      </c>
      <c r="D6" s="25" t="s">
        <v>74</v>
      </c>
      <c r="E6" s="41" t="s">
        <v>25</v>
      </c>
      <c r="F6" s="42" t="s">
        <v>11</v>
      </c>
      <c r="G6" s="43">
        <v>12000</v>
      </c>
      <c r="H6" s="61">
        <v>282</v>
      </c>
      <c r="I6" s="44">
        <f>G6*H6</f>
        <v>3384000</v>
      </c>
      <c r="J6" s="45" t="s">
        <v>98</v>
      </c>
    </row>
    <row r="7" spans="1:10" ht="15.65" customHeight="1" x14ac:dyDescent="0.3">
      <c r="A7" s="9">
        <v>2</v>
      </c>
      <c r="B7" s="23" t="s">
        <v>23</v>
      </c>
      <c r="C7" s="25"/>
      <c r="D7" s="25"/>
      <c r="E7" s="11"/>
      <c r="F7" s="26"/>
      <c r="G7" s="29"/>
      <c r="H7" s="29"/>
      <c r="I7" s="17"/>
      <c r="J7" s="21"/>
    </row>
    <row r="8" spans="1:10" ht="13.25" customHeight="1" x14ac:dyDescent="0.3">
      <c r="A8" s="9">
        <v>3</v>
      </c>
      <c r="B8" s="23" t="s">
        <v>23</v>
      </c>
      <c r="C8" s="25"/>
      <c r="D8" s="25"/>
      <c r="E8" s="11"/>
      <c r="F8" s="26"/>
      <c r="G8" s="29"/>
      <c r="H8" s="29"/>
      <c r="I8" s="17"/>
      <c r="J8" s="21"/>
    </row>
    <row r="9" spans="1:10" ht="15.65" customHeight="1" x14ac:dyDescent="0.3">
      <c r="A9" s="38">
        <v>4</v>
      </c>
      <c r="B9" s="23" t="s">
        <v>23</v>
      </c>
      <c r="C9" s="25"/>
      <c r="D9" s="25"/>
      <c r="E9" s="11"/>
      <c r="F9" s="26"/>
      <c r="G9" s="29"/>
      <c r="H9" s="29"/>
      <c r="I9" s="17"/>
      <c r="J9" s="21"/>
    </row>
    <row r="10" spans="1:10" ht="10.25" customHeight="1" x14ac:dyDescent="0.3">
      <c r="A10" s="9">
        <v>5</v>
      </c>
      <c r="B10" s="23" t="s">
        <v>23</v>
      </c>
      <c r="C10" s="24"/>
      <c r="D10" s="25"/>
      <c r="E10" s="11"/>
      <c r="F10" s="26"/>
      <c r="G10" s="29"/>
      <c r="H10" s="29"/>
      <c r="I10" s="17"/>
      <c r="J10" s="21"/>
    </row>
    <row r="11" spans="1:10" ht="57.65" customHeight="1" x14ac:dyDescent="0.3">
      <c r="A11" s="9">
        <v>6</v>
      </c>
      <c r="B11" s="23" t="s">
        <v>24</v>
      </c>
      <c r="C11" s="146" t="s">
        <v>13</v>
      </c>
      <c r="D11" s="146" t="s">
        <v>78</v>
      </c>
      <c r="E11" s="146" t="s">
        <v>25</v>
      </c>
      <c r="F11" s="147" t="s">
        <v>6</v>
      </c>
      <c r="G11" s="195">
        <v>500000</v>
      </c>
      <c r="H11" s="147">
        <v>1</v>
      </c>
      <c r="I11" s="195">
        <v>500000</v>
      </c>
      <c r="J11" s="140" t="s">
        <v>92</v>
      </c>
    </row>
    <row r="12" spans="1:10" ht="41.4" customHeight="1" x14ac:dyDescent="0.3">
      <c r="A12" s="38">
        <v>7</v>
      </c>
      <c r="B12" s="23" t="s">
        <v>24</v>
      </c>
      <c r="C12" s="24" t="s">
        <v>14</v>
      </c>
      <c r="D12" s="13" t="s">
        <v>79</v>
      </c>
      <c r="E12" s="11" t="s">
        <v>25</v>
      </c>
      <c r="F12" s="26" t="s">
        <v>6</v>
      </c>
      <c r="G12" s="29">
        <v>2000000</v>
      </c>
      <c r="H12" s="29">
        <v>1</v>
      </c>
      <c r="I12" s="17">
        <f t="shared" ref="I12:I23" si="0">G12*H12</f>
        <v>2000000</v>
      </c>
      <c r="J12" s="21" t="s">
        <v>63</v>
      </c>
    </row>
    <row r="13" spans="1:10" ht="41.4" customHeight="1" x14ac:dyDescent="0.3">
      <c r="A13" s="9">
        <v>8</v>
      </c>
      <c r="B13" s="23" t="s">
        <v>24</v>
      </c>
      <c r="C13" s="24" t="s">
        <v>80</v>
      </c>
      <c r="D13" s="13" t="s">
        <v>81</v>
      </c>
      <c r="E13" s="11" t="s">
        <v>25</v>
      </c>
      <c r="F13" s="26" t="s">
        <v>6</v>
      </c>
      <c r="G13" s="29">
        <v>329549.99999999994</v>
      </c>
      <c r="H13" s="29">
        <v>1</v>
      </c>
      <c r="I13" s="17">
        <f t="shared" si="0"/>
        <v>329549.99999999994</v>
      </c>
      <c r="J13" s="21" t="s">
        <v>69</v>
      </c>
    </row>
    <row r="14" spans="1:10" ht="41.4" customHeight="1" x14ac:dyDescent="0.3">
      <c r="A14" s="9">
        <v>9</v>
      </c>
      <c r="B14" s="23" t="s">
        <v>24</v>
      </c>
      <c r="C14" s="24" t="s">
        <v>16</v>
      </c>
      <c r="D14" s="13" t="s">
        <v>17</v>
      </c>
      <c r="E14" s="11" t="s">
        <v>25</v>
      </c>
      <c r="F14" s="27" t="s">
        <v>6</v>
      </c>
      <c r="G14" s="29">
        <v>111607.14285714284</v>
      </c>
      <c r="H14" s="29">
        <v>11</v>
      </c>
      <c r="I14" s="17">
        <f t="shared" si="0"/>
        <v>1227678.5714285714</v>
      </c>
      <c r="J14" s="21" t="s">
        <v>75</v>
      </c>
    </row>
    <row r="15" spans="1:10" ht="41.4" customHeight="1" x14ac:dyDescent="0.3">
      <c r="A15" s="38">
        <v>10</v>
      </c>
      <c r="B15" s="23" t="s">
        <v>24</v>
      </c>
      <c r="C15" s="24" t="s">
        <v>18</v>
      </c>
      <c r="D15" s="13" t="s">
        <v>19</v>
      </c>
      <c r="E15" s="11" t="s">
        <v>25</v>
      </c>
      <c r="F15" s="28" t="s">
        <v>10</v>
      </c>
      <c r="G15" s="29">
        <v>196428.57142857142</v>
      </c>
      <c r="H15" s="29">
        <v>5</v>
      </c>
      <c r="I15" s="17">
        <f>G15*H15</f>
        <v>982142.85714285704</v>
      </c>
      <c r="J15" s="21" t="s">
        <v>75</v>
      </c>
    </row>
    <row r="16" spans="1:10" ht="42" x14ac:dyDescent="0.3">
      <c r="A16" s="38">
        <v>11</v>
      </c>
      <c r="B16" s="23" t="s">
        <v>24</v>
      </c>
      <c r="C16" s="24" t="s">
        <v>18</v>
      </c>
      <c r="D16" s="13" t="s">
        <v>20</v>
      </c>
      <c r="E16" s="11" t="s">
        <v>25</v>
      </c>
      <c r="F16" s="28" t="s">
        <v>10</v>
      </c>
      <c r="G16" s="29">
        <v>267857.14</v>
      </c>
      <c r="H16" s="29">
        <v>2</v>
      </c>
      <c r="I16" s="17">
        <f t="shared" si="0"/>
        <v>535714.28</v>
      </c>
      <c r="J16" s="21" t="s">
        <v>75</v>
      </c>
    </row>
    <row r="17" spans="1:13" ht="56" x14ac:dyDescent="0.3">
      <c r="A17" s="9">
        <v>12</v>
      </c>
      <c r="B17" s="23" t="s">
        <v>24</v>
      </c>
      <c r="C17" s="24" t="s">
        <v>21</v>
      </c>
      <c r="D17" s="13" t="s">
        <v>22</v>
      </c>
      <c r="E17" s="11" t="s">
        <v>25</v>
      </c>
      <c r="F17" s="28" t="s">
        <v>10</v>
      </c>
      <c r="G17" s="29">
        <v>437499.99999999994</v>
      </c>
      <c r="H17" s="29">
        <v>3</v>
      </c>
      <c r="I17" s="17">
        <f t="shared" si="0"/>
        <v>1312499.9999999998</v>
      </c>
      <c r="J17" s="21" t="s">
        <v>75</v>
      </c>
    </row>
    <row r="18" spans="1:13" ht="21" customHeight="1" x14ac:dyDescent="0.3">
      <c r="A18" s="9">
        <v>13</v>
      </c>
      <c r="B18" s="23" t="s">
        <v>24</v>
      </c>
    </row>
    <row r="19" spans="1:13" ht="19.75" customHeight="1" x14ac:dyDescent="0.3">
      <c r="A19" s="38">
        <v>14</v>
      </c>
      <c r="B19" s="23" t="s">
        <v>24</v>
      </c>
      <c r="C19" s="24"/>
      <c r="D19" s="13"/>
      <c r="E19" s="11"/>
      <c r="F19" s="28"/>
      <c r="G19" s="29"/>
      <c r="H19" s="29"/>
      <c r="I19" s="17"/>
      <c r="J19" s="21"/>
      <c r="M19" s="18"/>
    </row>
    <row r="20" spans="1:13" ht="16.25" customHeight="1" x14ac:dyDescent="0.3">
      <c r="A20" s="9">
        <v>15</v>
      </c>
      <c r="B20" s="23" t="s">
        <v>24</v>
      </c>
      <c r="C20" s="24"/>
      <c r="D20" s="13"/>
      <c r="E20" s="11"/>
      <c r="F20" s="27"/>
      <c r="G20" s="29"/>
      <c r="H20" s="29"/>
      <c r="I20" s="29"/>
      <c r="J20" s="21"/>
    </row>
    <row r="21" spans="1:13" ht="13.25" customHeight="1" x14ac:dyDescent="0.3">
      <c r="A21" s="9">
        <v>16</v>
      </c>
      <c r="B21" s="23" t="s">
        <v>29</v>
      </c>
      <c r="C21" s="24"/>
      <c r="D21" s="127"/>
      <c r="E21" s="128"/>
      <c r="F21" s="27"/>
      <c r="G21" s="29"/>
      <c r="H21" s="29"/>
      <c r="I21" s="29"/>
      <c r="J21" s="141"/>
    </row>
    <row r="22" spans="1:13" ht="42" x14ac:dyDescent="0.3">
      <c r="A22" s="38">
        <v>17</v>
      </c>
      <c r="B22" s="23" t="s">
        <v>29</v>
      </c>
      <c r="C22" s="32" t="s">
        <v>15</v>
      </c>
      <c r="D22" s="32" t="s">
        <v>15</v>
      </c>
      <c r="E22" s="34" t="s">
        <v>26</v>
      </c>
      <c r="F22" s="35" t="s">
        <v>6</v>
      </c>
      <c r="G22" s="36">
        <v>6694496</v>
      </c>
      <c r="H22" s="37">
        <v>1</v>
      </c>
      <c r="I22" s="30">
        <f t="shared" si="0"/>
        <v>6694496</v>
      </c>
      <c r="J22" s="21" t="s">
        <v>63</v>
      </c>
    </row>
    <row r="23" spans="1:13" s="125" customFormat="1" ht="98" x14ac:dyDescent="0.3">
      <c r="A23" s="123">
        <v>18</v>
      </c>
      <c r="B23" s="47" t="s">
        <v>24</v>
      </c>
      <c r="C23" s="48" t="s">
        <v>198</v>
      </c>
      <c r="D23" s="48" t="s">
        <v>199</v>
      </c>
      <c r="E23" s="11" t="s">
        <v>25</v>
      </c>
      <c r="F23" s="124" t="s">
        <v>10</v>
      </c>
      <c r="G23" s="49">
        <v>8214.2800000000007</v>
      </c>
      <c r="H23" s="50">
        <v>90</v>
      </c>
      <c r="I23" s="53">
        <f t="shared" si="0"/>
        <v>739285.20000000007</v>
      </c>
      <c r="J23" s="11" t="s">
        <v>197</v>
      </c>
    </row>
    <row r="24" spans="1:13" s="125" customFormat="1" ht="39" x14ac:dyDescent="0.3">
      <c r="A24" s="123">
        <v>19</v>
      </c>
      <c r="B24" s="23" t="s">
        <v>24</v>
      </c>
      <c r="C24" s="24" t="s">
        <v>210</v>
      </c>
      <c r="D24" s="127" t="s">
        <v>211</v>
      </c>
      <c r="E24" s="128" t="s">
        <v>25</v>
      </c>
      <c r="F24" s="27" t="s">
        <v>236</v>
      </c>
      <c r="G24" s="29">
        <v>1691.9642857142856</v>
      </c>
      <c r="H24" s="29">
        <v>50</v>
      </c>
      <c r="I24" s="29">
        <f>G24*H24</f>
        <v>84598.214285714275</v>
      </c>
      <c r="J24" s="11" t="s">
        <v>98</v>
      </c>
    </row>
    <row r="25" spans="1:13" s="125" customFormat="1" ht="39" x14ac:dyDescent="0.3">
      <c r="A25" s="123">
        <v>20</v>
      </c>
      <c r="B25" s="23" t="s">
        <v>24</v>
      </c>
      <c r="C25" s="24" t="s">
        <v>212</v>
      </c>
      <c r="D25" s="127" t="s">
        <v>213</v>
      </c>
      <c r="E25" s="128" t="s">
        <v>25</v>
      </c>
      <c r="F25" s="27" t="s">
        <v>236</v>
      </c>
      <c r="G25" s="29">
        <v>11272.321428571428</v>
      </c>
      <c r="H25" s="29">
        <v>20</v>
      </c>
      <c r="I25" s="29">
        <f t="shared" ref="I25:I36" si="1">G25*H25</f>
        <v>225446.42857142855</v>
      </c>
      <c r="J25" s="11" t="s">
        <v>98</v>
      </c>
    </row>
    <row r="26" spans="1:13" s="125" customFormat="1" ht="52" x14ac:dyDescent="0.3">
      <c r="A26" s="123">
        <v>21</v>
      </c>
      <c r="B26" s="23" t="s">
        <v>24</v>
      </c>
      <c r="C26" s="24" t="s">
        <v>214</v>
      </c>
      <c r="D26" s="127" t="s">
        <v>215</v>
      </c>
      <c r="E26" s="128" t="s">
        <v>25</v>
      </c>
      <c r="F26" s="27" t="s">
        <v>236</v>
      </c>
      <c r="G26" s="29">
        <v>4022.321428571428</v>
      </c>
      <c r="H26" s="29">
        <v>20</v>
      </c>
      <c r="I26" s="29">
        <f t="shared" si="1"/>
        <v>80446.428571428565</v>
      </c>
      <c r="J26" s="11" t="s">
        <v>98</v>
      </c>
    </row>
    <row r="27" spans="1:13" s="125" customFormat="1" ht="52" x14ac:dyDescent="0.3">
      <c r="A27" s="123">
        <v>22</v>
      </c>
      <c r="B27" s="23" t="s">
        <v>24</v>
      </c>
      <c r="C27" s="24" t="s">
        <v>216</v>
      </c>
      <c r="D27" s="127" t="s">
        <v>217</v>
      </c>
      <c r="E27" s="128" t="s">
        <v>25</v>
      </c>
      <c r="F27" s="27" t="s">
        <v>236</v>
      </c>
      <c r="G27" s="29">
        <v>7060.7142857142853</v>
      </c>
      <c r="H27" s="29">
        <v>30</v>
      </c>
      <c r="I27" s="29">
        <f t="shared" si="1"/>
        <v>211821.42857142855</v>
      </c>
      <c r="J27" s="11" t="s">
        <v>98</v>
      </c>
    </row>
    <row r="28" spans="1:13" s="125" customFormat="1" ht="65" x14ac:dyDescent="0.3">
      <c r="A28" s="123">
        <v>23</v>
      </c>
      <c r="B28" s="23" t="s">
        <v>24</v>
      </c>
      <c r="C28" s="24" t="s">
        <v>218</v>
      </c>
      <c r="D28" s="127" t="s">
        <v>219</v>
      </c>
      <c r="E28" s="128" t="s">
        <v>25</v>
      </c>
      <c r="F28" s="27" t="s">
        <v>236</v>
      </c>
      <c r="G28" s="29">
        <v>6058.0357142857138</v>
      </c>
      <c r="H28" s="29">
        <v>10</v>
      </c>
      <c r="I28" s="29">
        <f t="shared" si="1"/>
        <v>60580.357142857138</v>
      </c>
      <c r="J28" s="11" t="s">
        <v>98</v>
      </c>
    </row>
    <row r="29" spans="1:13" s="125" customFormat="1" ht="65" x14ac:dyDescent="0.3">
      <c r="A29" s="123">
        <v>24</v>
      </c>
      <c r="B29" s="23" t="s">
        <v>24</v>
      </c>
      <c r="C29" s="24" t="s">
        <v>220</v>
      </c>
      <c r="D29" s="127" t="s">
        <v>221</v>
      </c>
      <c r="E29" s="128" t="s">
        <v>25</v>
      </c>
      <c r="F29" s="27" t="s">
        <v>236</v>
      </c>
      <c r="G29" s="29">
        <v>2916.9642857142853</v>
      </c>
      <c r="H29" s="29">
        <v>50</v>
      </c>
      <c r="I29" s="29">
        <f t="shared" si="1"/>
        <v>145848.21428571426</v>
      </c>
      <c r="J29" s="11" t="s">
        <v>98</v>
      </c>
    </row>
    <row r="30" spans="1:13" s="125" customFormat="1" ht="78" x14ac:dyDescent="0.3">
      <c r="A30" s="123">
        <v>25</v>
      </c>
      <c r="B30" s="23" t="s">
        <v>24</v>
      </c>
      <c r="C30" s="24" t="s">
        <v>222</v>
      </c>
      <c r="D30" s="127" t="s">
        <v>223</v>
      </c>
      <c r="E30" s="128" t="s">
        <v>25</v>
      </c>
      <c r="F30" s="27" t="s">
        <v>236</v>
      </c>
      <c r="G30" s="29">
        <v>1767.8571428571427</v>
      </c>
      <c r="H30" s="29">
        <v>110</v>
      </c>
      <c r="I30" s="29">
        <f t="shared" si="1"/>
        <v>194464.28571428568</v>
      </c>
      <c r="J30" s="11" t="s">
        <v>98</v>
      </c>
    </row>
    <row r="31" spans="1:13" s="125" customFormat="1" ht="52" x14ac:dyDescent="0.3">
      <c r="A31" s="123">
        <v>26</v>
      </c>
      <c r="B31" s="23" t="s">
        <v>24</v>
      </c>
      <c r="C31" s="24" t="s">
        <v>224</v>
      </c>
      <c r="D31" s="127" t="s">
        <v>225</v>
      </c>
      <c r="E31" s="128" t="s">
        <v>25</v>
      </c>
      <c r="F31" s="27" t="s">
        <v>236</v>
      </c>
      <c r="G31" s="29">
        <v>10165.178571428571</v>
      </c>
      <c r="H31" s="29">
        <v>10</v>
      </c>
      <c r="I31" s="29">
        <f t="shared" si="1"/>
        <v>101651.78571428571</v>
      </c>
      <c r="J31" s="11" t="s">
        <v>98</v>
      </c>
    </row>
    <row r="32" spans="1:13" s="125" customFormat="1" ht="78" x14ac:dyDescent="0.3">
      <c r="A32" s="123">
        <v>27</v>
      </c>
      <c r="B32" s="23" t="s">
        <v>24</v>
      </c>
      <c r="C32" s="24" t="s">
        <v>226</v>
      </c>
      <c r="D32" s="127" t="s">
        <v>227</v>
      </c>
      <c r="E32" s="128" t="s">
        <v>25</v>
      </c>
      <c r="F32" s="27" t="s">
        <v>236</v>
      </c>
      <c r="G32" s="29">
        <v>26491.071428571428</v>
      </c>
      <c r="H32" s="29">
        <v>50</v>
      </c>
      <c r="I32" s="29">
        <f t="shared" si="1"/>
        <v>1324553.5714285714</v>
      </c>
      <c r="J32" s="11" t="s">
        <v>98</v>
      </c>
    </row>
    <row r="33" spans="1:10" s="125" customFormat="1" ht="39" x14ac:dyDescent="0.3">
      <c r="A33" s="123">
        <v>28</v>
      </c>
      <c r="B33" s="23" t="s">
        <v>24</v>
      </c>
      <c r="C33" s="24" t="s">
        <v>228</v>
      </c>
      <c r="D33" s="127" t="s">
        <v>229</v>
      </c>
      <c r="E33" s="128" t="s">
        <v>25</v>
      </c>
      <c r="F33" s="27" t="s">
        <v>236</v>
      </c>
      <c r="G33" s="29">
        <v>19495.535714285714</v>
      </c>
      <c r="H33" s="29">
        <v>300</v>
      </c>
      <c r="I33" s="29">
        <f t="shared" si="1"/>
        <v>5848660.7142857146</v>
      </c>
      <c r="J33" s="11" t="s">
        <v>98</v>
      </c>
    </row>
    <row r="34" spans="1:10" s="125" customFormat="1" ht="39" x14ac:dyDescent="0.3">
      <c r="A34" s="123">
        <v>29</v>
      </c>
      <c r="B34" s="23" t="s">
        <v>24</v>
      </c>
      <c r="C34" s="24" t="s">
        <v>230</v>
      </c>
      <c r="D34" s="127" t="s">
        <v>231</v>
      </c>
      <c r="E34" s="128" t="s">
        <v>25</v>
      </c>
      <c r="F34" s="27" t="s">
        <v>236</v>
      </c>
      <c r="G34" s="29">
        <v>19151.785714285714</v>
      </c>
      <c r="H34" s="29">
        <v>10</v>
      </c>
      <c r="I34" s="29">
        <f t="shared" si="1"/>
        <v>191517.85714285713</v>
      </c>
      <c r="J34" s="11" t="s">
        <v>98</v>
      </c>
    </row>
    <row r="35" spans="1:10" s="125" customFormat="1" ht="39" x14ac:dyDescent="0.3">
      <c r="A35" s="123">
        <v>30</v>
      </c>
      <c r="B35" s="23" t="s">
        <v>24</v>
      </c>
      <c r="C35" s="24" t="s">
        <v>232</v>
      </c>
      <c r="D35" s="127" t="s">
        <v>233</v>
      </c>
      <c r="E35" s="128" t="s">
        <v>25</v>
      </c>
      <c r="F35" s="27" t="s">
        <v>236</v>
      </c>
      <c r="G35" s="29">
        <v>15295.535714285712</v>
      </c>
      <c r="H35" s="29">
        <v>5</v>
      </c>
      <c r="I35" s="29">
        <f t="shared" si="1"/>
        <v>76477.678571428565</v>
      </c>
      <c r="J35" s="11" t="s">
        <v>98</v>
      </c>
    </row>
    <row r="36" spans="1:10" s="125" customFormat="1" ht="39" x14ac:dyDescent="0.3">
      <c r="A36" s="123">
        <v>31</v>
      </c>
      <c r="B36" s="23" t="s">
        <v>24</v>
      </c>
      <c r="C36" s="24" t="s">
        <v>234</v>
      </c>
      <c r="D36" s="127" t="s">
        <v>235</v>
      </c>
      <c r="E36" s="128" t="s">
        <v>25</v>
      </c>
      <c r="F36" s="27" t="s">
        <v>236</v>
      </c>
      <c r="G36" s="29">
        <v>4312.5</v>
      </c>
      <c r="H36" s="29">
        <v>10</v>
      </c>
      <c r="I36" s="29">
        <f t="shared" si="1"/>
        <v>43125</v>
      </c>
      <c r="J36" s="11" t="s">
        <v>98</v>
      </c>
    </row>
    <row r="37" spans="1:10" s="125" customFormat="1" ht="16.75" customHeight="1" x14ac:dyDescent="0.3">
      <c r="A37" s="123">
        <v>32</v>
      </c>
      <c r="B37" s="23" t="s">
        <v>24</v>
      </c>
      <c r="C37" s="24"/>
      <c r="D37" s="127"/>
      <c r="E37" s="128"/>
      <c r="F37" s="27"/>
      <c r="G37" s="29"/>
      <c r="H37" s="29"/>
      <c r="I37" s="29"/>
      <c r="J37" s="11"/>
    </row>
    <row r="38" spans="1:10" s="125" customFormat="1" ht="15.65" customHeight="1" x14ac:dyDescent="0.3">
      <c r="A38" s="123">
        <v>33</v>
      </c>
      <c r="B38" s="23" t="s">
        <v>24</v>
      </c>
      <c r="C38" s="24"/>
      <c r="D38" s="127"/>
      <c r="E38" s="128"/>
      <c r="F38" s="27"/>
      <c r="G38" s="29"/>
      <c r="H38" s="29"/>
      <c r="I38" s="29"/>
      <c r="J38" s="11"/>
    </row>
    <row r="39" spans="1:10" s="125" customFormat="1" ht="104" x14ac:dyDescent="0.3">
      <c r="A39" s="123">
        <v>34</v>
      </c>
      <c r="B39" s="139"/>
      <c r="C39" s="24" t="s">
        <v>279</v>
      </c>
      <c r="D39" s="140" t="s">
        <v>82</v>
      </c>
      <c r="E39" s="11" t="s">
        <v>9</v>
      </c>
      <c r="F39" s="27" t="s">
        <v>6</v>
      </c>
      <c r="G39" s="29">
        <v>41782980.982142858</v>
      </c>
      <c r="H39" s="29">
        <v>1</v>
      </c>
      <c r="I39" s="29">
        <v>41782980.982142858</v>
      </c>
      <c r="J39" s="141" t="s">
        <v>63</v>
      </c>
    </row>
    <row r="40" spans="1:10" s="125" customFormat="1" ht="26" x14ac:dyDescent="0.3">
      <c r="A40" s="123">
        <v>35</v>
      </c>
      <c r="B40" s="139"/>
      <c r="C40" s="24" t="s">
        <v>280</v>
      </c>
      <c r="D40" s="140" t="s">
        <v>281</v>
      </c>
      <c r="E40" s="11" t="s">
        <v>9</v>
      </c>
      <c r="F40" s="27" t="s">
        <v>236</v>
      </c>
      <c r="G40" s="29">
        <v>149924.99999999997</v>
      </c>
      <c r="H40" s="29">
        <v>20</v>
      </c>
      <c r="I40" s="29">
        <v>2998499.9999999995</v>
      </c>
      <c r="J40" s="141" t="s">
        <v>69</v>
      </c>
    </row>
    <row r="41" spans="1:10" s="125" customFormat="1" ht="26" x14ac:dyDescent="0.3">
      <c r="A41" s="123">
        <v>36</v>
      </c>
      <c r="B41" s="139"/>
      <c r="C41" s="24" t="s">
        <v>282</v>
      </c>
      <c r="D41" s="140" t="s">
        <v>283</v>
      </c>
      <c r="E41" s="11" t="s">
        <v>9</v>
      </c>
      <c r="F41" s="27" t="s">
        <v>236</v>
      </c>
      <c r="G41" s="29">
        <v>149924.99999999997</v>
      </c>
      <c r="H41" s="29">
        <v>17</v>
      </c>
      <c r="I41" s="29">
        <v>2548724.9999999995</v>
      </c>
      <c r="J41" s="141" t="s">
        <v>69</v>
      </c>
    </row>
    <row r="42" spans="1:10" s="125" customFormat="1" ht="26" x14ac:dyDescent="0.3">
      <c r="A42" s="123">
        <v>37</v>
      </c>
      <c r="B42" s="139"/>
      <c r="C42" s="24" t="s">
        <v>284</v>
      </c>
      <c r="D42" s="140" t="s">
        <v>285</v>
      </c>
      <c r="E42" s="11" t="s">
        <v>9</v>
      </c>
      <c r="F42" s="27" t="s">
        <v>236</v>
      </c>
      <c r="G42" s="29">
        <v>149924.99999999997</v>
      </c>
      <c r="H42" s="29">
        <v>18</v>
      </c>
      <c r="I42" s="29">
        <v>2698649.9999999995</v>
      </c>
      <c r="J42" s="141" t="s">
        <v>69</v>
      </c>
    </row>
    <row r="43" spans="1:10" s="125" customFormat="1" ht="26" x14ac:dyDescent="0.3">
      <c r="A43" s="123">
        <v>38</v>
      </c>
      <c r="B43" s="139"/>
      <c r="C43" s="24" t="s">
        <v>286</v>
      </c>
      <c r="D43" s="140" t="s">
        <v>287</v>
      </c>
      <c r="E43" s="11" t="s">
        <v>9</v>
      </c>
      <c r="F43" s="27" t="s">
        <v>236</v>
      </c>
      <c r="G43" s="29">
        <v>129560.71428571428</v>
      </c>
      <c r="H43" s="29">
        <v>27</v>
      </c>
      <c r="I43" s="29">
        <v>3498139.2857142854</v>
      </c>
      <c r="J43" s="141" t="s">
        <v>69</v>
      </c>
    </row>
    <row r="44" spans="1:10" s="125" customFormat="1" ht="26" x14ac:dyDescent="0.3">
      <c r="A44" s="123">
        <v>39</v>
      </c>
      <c r="B44" s="139"/>
      <c r="C44" s="24" t="s">
        <v>288</v>
      </c>
      <c r="D44" s="140" t="s">
        <v>289</v>
      </c>
      <c r="E44" s="11" t="s">
        <v>9</v>
      </c>
      <c r="F44" s="27" t="s">
        <v>236</v>
      </c>
      <c r="G44" s="29">
        <v>233359.82142857142</v>
      </c>
      <c r="H44" s="29">
        <v>19</v>
      </c>
      <c r="I44" s="29">
        <v>4433836.6071428573</v>
      </c>
      <c r="J44" s="141" t="s">
        <v>69</v>
      </c>
    </row>
    <row r="45" spans="1:10" s="125" customFormat="1" ht="26" x14ac:dyDescent="0.3">
      <c r="A45" s="123">
        <v>40</v>
      </c>
      <c r="B45" s="139"/>
      <c r="C45" s="24" t="s">
        <v>290</v>
      </c>
      <c r="D45" s="140" t="s">
        <v>291</v>
      </c>
      <c r="E45" s="11" t="s">
        <v>9</v>
      </c>
      <c r="F45" s="27" t="s">
        <v>236</v>
      </c>
      <c r="G45" s="29">
        <v>21697.321428571428</v>
      </c>
      <c r="H45" s="29">
        <v>7</v>
      </c>
      <c r="I45" s="29">
        <v>151881.25</v>
      </c>
      <c r="J45" s="141" t="s">
        <v>69</v>
      </c>
    </row>
    <row r="46" spans="1:10" s="125" customFormat="1" x14ac:dyDescent="0.3">
      <c r="A46" s="123">
        <v>41</v>
      </c>
      <c r="B46" s="139"/>
      <c r="C46" s="24" t="s">
        <v>292</v>
      </c>
      <c r="D46" s="140" t="s">
        <v>293</v>
      </c>
      <c r="E46" s="11" t="s">
        <v>9</v>
      </c>
      <c r="F46" s="27" t="s">
        <v>236</v>
      </c>
      <c r="G46" s="29">
        <v>170670.53571428571</v>
      </c>
      <c r="H46" s="29">
        <v>1</v>
      </c>
      <c r="I46" s="29">
        <v>170670.53571428571</v>
      </c>
      <c r="J46" s="141" t="s">
        <v>69</v>
      </c>
    </row>
    <row r="47" spans="1:10" s="125" customFormat="1" ht="26" x14ac:dyDescent="0.3">
      <c r="A47" s="123">
        <v>42</v>
      </c>
      <c r="B47" s="139"/>
      <c r="C47" s="24" t="s">
        <v>294</v>
      </c>
      <c r="D47" s="140" t="s">
        <v>295</v>
      </c>
      <c r="E47" s="11" t="s">
        <v>9</v>
      </c>
      <c r="F47" s="27" t="s">
        <v>236</v>
      </c>
      <c r="G47" s="29">
        <v>28851.78571428571</v>
      </c>
      <c r="H47" s="29">
        <v>2</v>
      </c>
      <c r="I47" s="29">
        <v>57703.57142857142</v>
      </c>
      <c r="J47" s="141" t="s">
        <v>69</v>
      </c>
    </row>
    <row r="48" spans="1:10" s="125" customFormat="1" x14ac:dyDescent="0.3">
      <c r="A48" s="123">
        <v>43</v>
      </c>
      <c r="B48" s="139"/>
      <c r="C48" s="24" t="s">
        <v>296</v>
      </c>
      <c r="D48" s="140" t="s">
        <v>297</v>
      </c>
      <c r="E48" s="11" t="s">
        <v>9</v>
      </c>
      <c r="F48" s="27" t="s">
        <v>236</v>
      </c>
      <c r="G48" s="29">
        <v>88181.249999999985</v>
      </c>
      <c r="H48" s="29">
        <v>17</v>
      </c>
      <c r="I48" s="29">
        <v>1499081.2499999998</v>
      </c>
      <c r="J48" s="141" t="s">
        <v>69</v>
      </c>
    </row>
    <row r="49" spans="1:10" s="125" customFormat="1" x14ac:dyDescent="0.3">
      <c r="A49" s="123">
        <v>44</v>
      </c>
      <c r="B49" s="139"/>
      <c r="C49" s="24" t="s">
        <v>298</v>
      </c>
      <c r="D49" s="140" t="s">
        <v>299</v>
      </c>
      <c r="E49" s="11" t="s">
        <v>9</v>
      </c>
      <c r="F49" s="27" t="s">
        <v>236</v>
      </c>
      <c r="G49" s="29">
        <v>177491.07142857142</v>
      </c>
      <c r="H49" s="29">
        <v>8</v>
      </c>
      <c r="I49" s="29">
        <v>1419928.5714285714</v>
      </c>
      <c r="J49" s="141" t="s">
        <v>69</v>
      </c>
    </row>
    <row r="50" spans="1:10" s="125" customFormat="1" ht="26" x14ac:dyDescent="0.3">
      <c r="A50" s="123">
        <v>45</v>
      </c>
      <c r="B50" s="139"/>
      <c r="C50" s="24" t="s">
        <v>300</v>
      </c>
      <c r="D50" s="140" t="s">
        <v>301</v>
      </c>
      <c r="E50" s="11" t="s">
        <v>9</v>
      </c>
      <c r="F50" s="27" t="s">
        <v>236</v>
      </c>
      <c r="G50" s="29">
        <v>6507.1428571428569</v>
      </c>
      <c r="H50" s="29">
        <v>30</v>
      </c>
      <c r="I50" s="29">
        <v>195214.28571428571</v>
      </c>
      <c r="J50" s="141" t="s">
        <v>69</v>
      </c>
    </row>
    <row r="51" spans="1:10" s="125" customFormat="1" ht="26" x14ac:dyDescent="0.3">
      <c r="A51" s="123">
        <v>46</v>
      </c>
      <c r="B51" s="139"/>
      <c r="C51" s="24" t="s">
        <v>302</v>
      </c>
      <c r="D51" s="140" t="s">
        <v>303</v>
      </c>
      <c r="E51" s="11" t="s">
        <v>9</v>
      </c>
      <c r="F51" s="27" t="s">
        <v>236</v>
      </c>
      <c r="G51" s="29">
        <v>32822.321428571428</v>
      </c>
      <c r="H51" s="29">
        <v>10</v>
      </c>
      <c r="I51" s="29">
        <v>328223.21428571426</v>
      </c>
      <c r="J51" s="141" t="s">
        <v>69</v>
      </c>
    </row>
    <row r="52" spans="1:10" s="125" customFormat="1" x14ac:dyDescent="0.3">
      <c r="A52" s="123">
        <v>47</v>
      </c>
      <c r="B52" s="139"/>
      <c r="C52" s="24" t="s">
        <v>304</v>
      </c>
      <c r="D52" s="140" t="s">
        <v>305</v>
      </c>
      <c r="E52" s="11" t="s">
        <v>9</v>
      </c>
      <c r="F52" s="27" t="s">
        <v>236</v>
      </c>
      <c r="G52" s="29">
        <v>60540.178571428572</v>
      </c>
      <c r="H52" s="29">
        <v>27</v>
      </c>
      <c r="I52" s="29">
        <v>1634584.8214285714</v>
      </c>
      <c r="J52" s="141" t="s">
        <v>69</v>
      </c>
    </row>
    <row r="53" spans="1:10" s="125" customFormat="1" ht="26" x14ac:dyDescent="0.3">
      <c r="A53" s="123">
        <v>48</v>
      </c>
      <c r="B53" s="139"/>
      <c r="C53" s="24" t="s">
        <v>306</v>
      </c>
      <c r="D53" s="140" t="s">
        <v>307</v>
      </c>
      <c r="E53" s="11" t="s">
        <v>9</v>
      </c>
      <c r="F53" s="27" t="s">
        <v>236</v>
      </c>
      <c r="G53" s="29">
        <v>196958.92857142855</v>
      </c>
      <c r="H53" s="29">
        <v>20</v>
      </c>
      <c r="I53" s="29">
        <v>3939178.5714285709</v>
      </c>
      <c r="J53" s="141" t="s">
        <v>69</v>
      </c>
    </row>
    <row r="54" spans="1:10" s="125" customFormat="1" x14ac:dyDescent="0.3">
      <c r="A54" s="123">
        <v>49</v>
      </c>
      <c r="B54" s="139"/>
      <c r="C54" s="24" t="s">
        <v>308</v>
      </c>
      <c r="D54" s="140" t="s">
        <v>309</v>
      </c>
      <c r="E54" s="11" t="s">
        <v>9</v>
      </c>
      <c r="F54" s="27" t="s">
        <v>236</v>
      </c>
      <c r="G54" s="29">
        <v>178098.21428571426</v>
      </c>
      <c r="H54" s="29">
        <v>10</v>
      </c>
      <c r="I54" s="29">
        <v>1780982.1428571427</v>
      </c>
      <c r="J54" s="141" t="s">
        <v>69</v>
      </c>
    </row>
    <row r="55" spans="1:10" s="125" customFormat="1" x14ac:dyDescent="0.3">
      <c r="A55" s="123">
        <v>50</v>
      </c>
      <c r="B55" s="139"/>
      <c r="C55" s="24" t="s">
        <v>310</v>
      </c>
      <c r="D55" s="140" t="s">
        <v>311</v>
      </c>
      <c r="E55" s="11" t="s">
        <v>9</v>
      </c>
      <c r="F55" s="27" t="s">
        <v>236</v>
      </c>
      <c r="G55" s="29">
        <v>58558.035714285703</v>
      </c>
      <c r="H55" s="29">
        <v>11</v>
      </c>
      <c r="I55" s="29">
        <v>644138.39285714272</v>
      </c>
      <c r="J55" s="141" t="s">
        <v>69</v>
      </c>
    </row>
    <row r="56" spans="1:10" s="125" customFormat="1" x14ac:dyDescent="0.3">
      <c r="A56" s="123">
        <v>51</v>
      </c>
      <c r="B56" s="139"/>
      <c r="C56" s="24" t="s">
        <v>312</v>
      </c>
      <c r="D56" s="140" t="s">
        <v>313</v>
      </c>
      <c r="E56" s="11" t="s">
        <v>9</v>
      </c>
      <c r="F56" s="27" t="s">
        <v>236</v>
      </c>
      <c r="G56" s="29">
        <v>120831.24999999999</v>
      </c>
      <c r="H56" s="29">
        <v>100</v>
      </c>
      <c r="I56" s="29">
        <v>12083124.999999998</v>
      </c>
      <c r="J56" s="141" t="s">
        <v>69</v>
      </c>
    </row>
    <row r="57" spans="1:10" s="125" customFormat="1" x14ac:dyDescent="0.3">
      <c r="A57" s="123">
        <v>52</v>
      </c>
      <c r="B57" s="139"/>
      <c r="C57" s="24" t="s">
        <v>314</v>
      </c>
      <c r="D57" s="140" t="s">
        <v>315</v>
      </c>
      <c r="E57" s="11" t="s">
        <v>9</v>
      </c>
      <c r="F57" s="27" t="s">
        <v>236</v>
      </c>
      <c r="G57" s="29">
        <v>215676.78571428568</v>
      </c>
      <c r="H57" s="29">
        <v>14</v>
      </c>
      <c r="I57" s="29">
        <v>3019474.9999999995</v>
      </c>
      <c r="J57" s="141" t="s">
        <v>69</v>
      </c>
    </row>
    <row r="58" spans="1:10" s="125" customFormat="1" ht="26" x14ac:dyDescent="0.3">
      <c r="A58" s="123">
        <v>53</v>
      </c>
      <c r="B58" s="139"/>
      <c r="C58" s="24" t="s">
        <v>316</v>
      </c>
      <c r="D58" s="140" t="s">
        <v>317</v>
      </c>
      <c r="E58" s="11" t="s">
        <v>9</v>
      </c>
      <c r="F58" s="27" t="s">
        <v>236</v>
      </c>
      <c r="G58" s="29">
        <v>129845.5357142857</v>
      </c>
      <c r="H58" s="29">
        <v>17</v>
      </c>
      <c r="I58" s="29">
        <v>2207374.1071428568</v>
      </c>
      <c r="J58" s="141" t="s">
        <v>69</v>
      </c>
    </row>
    <row r="59" spans="1:10" s="125" customFormat="1" ht="26" x14ac:dyDescent="0.3">
      <c r="A59" s="123">
        <v>54</v>
      </c>
      <c r="B59" s="139"/>
      <c r="C59" s="24" t="s">
        <v>318</v>
      </c>
      <c r="D59" s="140" t="s">
        <v>319</v>
      </c>
      <c r="E59" s="11" t="s">
        <v>9</v>
      </c>
      <c r="F59" s="27" t="s">
        <v>236</v>
      </c>
      <c r="G59" s="29">
        <v>129846.42857142857</v>
      </c>
      <c r="H59" s="29">
        <v>12</v>
      </c>
      <c r="I59" s="29">
        <v>1558157.1428571427</v>
      </c>
      <c r="J59" s="141" t="s">
        <v>69</v>
      </c>
    </row>
    <row r="60" spans="1:10" s="125" customFormat="1" ht="26" x14ac:dyDescent="0.3">
      <c r="A60" s="123">
        <v>55</v>
      </c>
      <c r="B60" s="139"/>
      <c r="C60" s="24" t="s">
        <v>320</v>
      </c>
      <c r="D60" s="140" t="s">
        <v>321</v>
      </c>
      <c r="E60" s="11" t="s">
        <v>9</v>
      </c>
      <c r="F60" s="27" t="s">
        <v>236</v>
      </c>
      <c r="G60" s="29">
        <v>129847.32142857142</v>
      </c>
      <c r="H60" s="29">
        <v>14</v>
      </c>
      <c r="I60" s="29">
        <v>1817862.5</v>
      </c>
      <c r="J60" s="141" t="s">
        <v>69</v>
      </c>
    </row>
    <row r="61" spans="1:10" s="125" customFormat="1" ht="26" x14ac:dyDescent="0.3">
      <c r="A61" s="123">
        <v>56</v>
      </c>
      <c r="B61" s="139"/>
      <c r="C61" s="24" t="s">
        <v>322</v>
      </c>
      <c r="D61" s="140" t="s">
        <v>323</v>
      </c>
      <c r="E61" s="11" t="s">
        <v>9</v>
      </c>
      <c r="F61" s="27" t="s">
        <v>236</v>
      </c>
      <c r="G61" s="29">
        <v>60141.964285714275</v>
      </c>
      <c r="H61" s="29">
        <v>18</v>
      </c>
      <c r="I61" s="29">
        <v>1082555.357142857</v>
      </c>
      <c r="J61" s="141" t="s">
        <v>69</v>
      </c>
    </row>
    <row r="62" spans="1:10" s="125" customFormat="1" x14ac:dyDescent="0.3">
      <c r="A62" s="123">
        <v>57</v>
      </c>
      <c r="B62" s="139"/>
      <c r="C62" s="24" t="s">
        <v>324</v>
      </c>
      <c r="D62" s="140" t="s">
        <v>325</v>
      </c>
      <c r="E62" s="11" t="s">
        <v>9</v>
      </c>
      <c r="F62" s="27" t="s">
        <v>236</v>
      </c>
      <c r="G62" s="29">
        <v>183527.67857142855</v>
      </c>
      <c r="H62" s="29">
        <v>1</v>
      </c>
      <c r="I62" s="29">
        <v>183527.67857142855</v>
      </c>
      <c r="J62" s="141" t="s">
        <v>69</v>
      </c>
    </row>
    <row r="63" spans="1:10" s="125" customFormat="1" ht="26" x14ac:dyDescent="0.3">
      <c r="A63" s="123">
        <v>58</v>
      </c>
      <c r="B63" s="139"/>
      <c r="C63" s="24" t="s">
        <v>326</v>
      </c>
      <c r="D63" s="140" t="s">
        <v>327</v>
      </c>
      <c r="E63" s="11" t="s">
        <v>9</v>
      </c>
      <c r="F63" s="27" t="s">
        <v>236</v>
      </c>
      <c r="G63" s="29">
        <v>85929.464285714275</v>
      </c>
      <c r="H63" s="29">
        <v>3</v>
      </c>
      <c r="I63" s="29">
        <v>257788.39285714284</v>
      </c>
      <c r="J63" s="141" t="s">
        <v>69</v>
      </c>
    </row>
    <row r="64" spans="1:10" s="125" customFormat="1" ht="26" x14ac:dyDescent="0.3">
      <c r="A64" s="123">
        <v>59</v>
      </c>
      <c r="B64" s="139"/>
      <c r="C64" s="24" t="s">
        <v>328</v>
      </c>
      <c r="D64" s="140" t="s">
        <v>329</v>
      </c>
      <c r="E64" s="11" t="s">
        <v>9</v>
      </c>
      <c r="F64" s="27" t="s">
        <v>236</v>
      </c>
      <c r="G64" s="29">
        <v>85930.35714285713</v>
      </c>
      <c r="H64" s="29">
        <v>6</v>
      </c>
      <c r="I64" s="29">
        <v>515582.14285714278</v>
      </c>
      <c r="J64" s="141" t="s">
        <v>69</v>
      </c>
    </row>
    <row r="65" spans="1:10" s="125" customFormat="1" ht="26" x14ac:dyDescent="0.3">
      <c r="A65" s="123">
        <v>60</v>
      </c>
      <c r="B65" s="139"/>
      <c r="C65" s="24" t="s">
        <v>330</v>
      </c>
      <c r="D65" s="140" t="s">
        <v>331</v>
      </c>
      <c r="E65" s="11" t="s">
        <v>9</v>
      </c>
      <c r="F65" s="27" t="s">
        <v>236</v>
      </c>
      <c r="G65" s="29">
        <v>85931.249999999985</v>
      </c>
      <c r="H65" s="29">
        <v>5</v>
      </c>
      <c r="I65" s="29">
        <v>429656.24999999994</v>
      </c>
      <c r="J65" s="141" t="s">
        <v>69</v>
      </c>
    </row>
    <row r="66" spans="1:10" s="125" customFormat="1" ht="26" x14ac:dyDescent="0.3">
      <c r="A66" s="123">
        <v>61</v>
      </c>
      <c r="B66" s="139"/>
      <c r="C66" s="24" t="s">
        <v>332</v>
      </c>
      <c r="D66" s="140" t="s">
        <v>333</v>
      </c>
      <c r="E66" s="11" t="s">
        <v>9</v>
      </c>
      <c r="F66" s="27" t="s">
        <v>236</v>
      </c>
      <c r="G66" s="29">
        <v>47177.678571428565</v>
      </c>
      <c r="H66" s="29">
        <v>4</v>
      </c>
      <c r="I66" s="29">
        <v>188710.71428571426</v>
      </c>
      <c r="J66" s="141" t="s">
        <v>69</v>
      </c>
    </row>
    <row r="67" spans="1:10" s="125" customFormat="1" ht="26" x14ac:dyDescent="0.3">
      <c r="A67" s="123">
        <v>62</v>
      </c>
      <c r="B67" s="139"/>
      <c r="C67" s="24" t="s">
        <v>334</v>
      </c>
      <c r="D67" s="140" t="s">
        <v>335</v>
      </c>
      <c r="E67" s="11" t="s">
        <v>9</v>
      </c>
      <c r="F67" s="27" t="s">
        <v>236</v>
      </c>
      <c r="G67" s="29">
        <v>44676.78571428571</v>
      </c>
      <c r="H67" s="29">
        <v>3</v>
      </c>
      <c r="I67" s="29">
        <v>134030.35714285713</v>
      </c>
      <c r="J67" s="141" t="s">
        <v>69</v>
      </c>
    </row>
    <row r="68" spans="1:10" s="125" customFormat="1" x14ac:dyDescent="0.3">
      <c r="A68" s="123">
        <v>63</v>
      </c>
      <c r="B68" s="139"/>
      <c r="C68" s="24" t="s">
        <v>336</v>
      </c>
      <c r="D68" s="140" t="s">
        <v>337</v>
      </c>
      <c r="E68" s="11" t="s">
        <v>9</v>
      </c>
      <c r="F68" s="27" t="s">
        <v>236</v>
      </c>
      <c r="G68" s="29">
        <v>78559.82142857142</v>
      </c>
      <c r="H68" s="29">
        <v>3</v>
      </c>
      <c r="I68" s="29">
        <v>235679.46428571426</v>
      </c>
      <c r="J68" s="141" t="s">
        <v>69</v>
      </c>
    </row>
    <row r="69" spans="1:10" s="125" customFormat="1" x14ac:dyDescent="0.3">
      <c r="A69" s="123">
        <v>64</v>
      </c>
      <c r="B69" s="139"/>
      <c r="C69" s="24" t="s">
        <v>338</v>
      </c>
      <c r="D69" s="140" t="s">
        <v>339</v>
      </c>
      <c r="E69" s="11" t="s">
        <v>9</v>
      </c>
      <c r="F69" s="27" t="s">
        <v>236</v>
      </c>
      <c r="G69" s="29">
        <v>204228.57142857142</v>
      </c>
      <c r="H69" s="29">
        <v>2</v>
      </c>
      <c r="I69" s="29">
        <v>408457.14285714284</v>
      </c>
      <c r="J69" s="141" t="s">
        <v>69</v>
      </c>
    </row>
    <row r="70" spans="1:10" s="125" customFormat="1" x14ac:dyDescent="0.3">
      <c r="A70" s="123">
        <v>65</v>
      </c>
      <c r="B70" s="139"/>
      <c r="C70" s="24" t="s">
        <v>340</v>
      </c>
      <c r="D70" s="140" t="s">
        <v>341</v>
      </c>
      <c r="E70" s="11" t="s">
        <v>9</v>
      </c>
      <c r="F70" s="27" t="s">
        <v>236</v>
      </c>
      <c r="G70" s="29">
        <v>146875</v>
      </c>
      <c r="H70" s="29">
        <v>1</v>
      </c>
      <c r="I70" s="29">
        <v>146875</v>
      </c>
      <c r="J70" s="141" t="s">
        <v>69</v>
      </c>
    </row>
    <row r="71" spans="1:10" s="125" customFormat="1" x14ac:dyDescent="0.3">
      <c r="A71" s="123">
        <v>66</v>
      </c>
      <c r="B71" s="139"/>
      <c r="C71" s="24" t="s">
        <v>342</v>
      </c>
      <c r="D71" s="140" t="s">
        <v>343</v>
      </c>
      <c r="E71" s="11" t="s">
        <v>9</v>
      </c>
      <c r="F71" s="27" t="s">
        <v>236</v>
      </c>
      <c r="G71" s="29">
        <v>38693.749999999993</v>
      </c>
      <c r="H71" s="29">
        <v>1</v>
      </c>
      <c r="I71" s="29">
        <v>38693.749999999993</v>
      </c>
      <c r="J71" s="141" t="s">
        <v>69</v>
      </c>
    </row>
    <row r="72" spans="1:10" s="125" customFormat="1" x14ac:dyDescent="0.3">
      <c r="A72" s="123">
        <v>67</v>
      </c>
      <c r="B72" s="139"/>
      <c r="C72" s="24" t="s">
        <v>344</v>
      </c>
      <c r="D72" s="140" t="s">
        <v>345</v>
      </c>
      <c r="E72" s="11" t="s">
        <v>9</v>
      </c>
      <c r="F72" s="27" t="s">
        <v>236</v>
      </c>
      <c r="G72" s="29">
        <v>175558.03571428571</v>
      </c>
      <c r="H72" s="29">
        <v>1</v>
      </c>
      <c r="I72" s="29">
        <v>175558.03571428571</v>
      </c>
      <c r="J72" s="141" t="s">
        <v>69</v>
      </c>
    </row>
    <row r="73" spans="1:10" s="125" customFormat="1" x14ac:dyDescent="0.3">
      <c r="A73" s="123">
        <v>68</v>
      </c>
      <c r="B73" s="139"/>
      <c r="C73" s="24" t="s">
        <v>346</v>
      </c>
      <c r="D73" s="140" t="s">
        <v>347</v>
      </c>
      <c r="E73" s="11" t="s">
        <v>9</v>
      </c>
      <c r="F73" s="27" t="s">
        <v>236</v>
      </c>
      <c r="G73" s="29">
        <v>66263.392857142855</v>
      </c>
      <c r="H73" s="29">
        <v>7</v>
      </c>
      <c r="I73" s="29">
        <v>463843.75</v>
      </c>
      <c r="J73" s="141" t="s">
        <v>69</v>
      </c>
    </row>
    <row r="74" spans="1:10" s="125" customFormat="1" x14ac:dyDescent="0.3">
      <c r="A74" s="123">
        <v>69</v>
      </c>
      <c r="B74" s="139"/>
      <c r="C74" s="24" t="s">
        <v>348</v>
      </c>
      <c r="D74" s="140" t="s">
        <v>349</v>
      </c>
      <c r="E74" s="11" t="s">
        <v>9</v>
      </c>
      <c r="F74" s="27" t="s">
        <v>236</v>
      </c>
      <c r="G74" s="29">
        <v>43282.142857142855</v>
      </c>
      <c r="H74" s="29">
        <v>3</v>
      </c>
      <c r="I74" s="29">
        <v>129846.42857142857</v>
      </c>
      <c r="J74" s="141" t="s">
        <v>69</v>
      </c>
    </row>
    <row r="75" spans="1:10" s="125" customFormat="1" ht="26" x14ac:dyDescent="0.3">
      <c r="A75" s="123">
        <v>70</v>
      </c>
      <c r="B75" s="139"/>
      <c r="C75" s="24" t="s">
        <v>350</v>
      </c>
      <c r="D75" s="140" t="s">
        <v>351</v>
      </c>
      <c r="E75" s="11" t="s">
        <v>9</v>
      </c>
      <c r="F75" s="27" t="s">
        <v>236</v>
      </c>
      <c r="G75" s="29">
        <v>80597.32142857142</v>
      </c>
      <c r="H75" s="29">
        <v>3</v>
      </c>
      <c r="I75" s="29">
        <v>241791.96428571426</v>
      </c>
      <c r="J75" s="141" t="s">
        <v>69</v>
      </c>
    </row>
    <row r="76" spans="1:10" s="125" customFormat="1" ht="26" x14ac:dyDescent="0.3">
      <c r="A76" s="123">
        <v>71</v>
      </c>
      <c r="B76" s="139"/>
      <c r="C76" s="24" t="s">
        <v>352</v>
      </c>
      <c r="D76" s="140" t="s">
        <v>353</v>
      </c>
      <c r="E76" s="11" t="s">
        <v>9</v>
      </c>
      <c r="F76" s="27" t="s">
        <v>236</v>
      </c>
      <c r="G76" s="29">
        <v>80598.214285714275</v>
      </c>
      <c r="H76" s="29">
        <v>3</v>
      </c>
      <c r="I76" s="29">
        <v>241794.64285714284</v>
      </c>
      <c r="J76" s="141" t="s">
        <v>69</v>
      </c>
    </row>
    <row r="77" spans="1:10" s="125" customFormat="1" ht="26" x14ac:dyDescent="0.3">
      <c r="A77" s="123">
        <v>72</v>
      </c>
      <c r="B77" s="139"/>
      <c r="C77" s="24" t="s">
        <v>354</v>
      </c>
      <c r="D77" s="140" t="s">
        <v>355</v>
      </c>
      <c r="E77" s="11" t="s">
        <v>9</v>
      </c>
      <c r="F77" s="27" t="s">
        <v>236</v>
      </c>
      <c r="G77" s="29">
        <v>80599.10714285713</v>
      </c>
      <c r="H77" s="29">
        <v>3</v>
      </c>
      <c r="I77" s="29">
        <v>241797.32142857139</v>
      </c>
      <c r="J77" s="141" t="s">
        <v>69</v>
      </c>
    </row>
    <row r="78" spans="1:10" s="125" customFormat="1" ht="26" x14ac:dyDescent="0.3">
      <c r="A78" s="123">
        <v>73</v>
      </c>
      <c r="B78" s="139"/>
      <c r="C78" s="24" t="s">
        <v>356</v>
      </c>
      <c r="D78" s="140" t="s">
        <v>357</v>
      </c>
      <c r="E78" s="11" t="s">
        <v>9</v>
      </c>
      <c r="F78" s="27" t="s">
        <v>236</v>
      </c>
      <c r="G78" s="29">
        <v>63894.642857142848</v>
      </c>
      <c r="H78" s="29">
        <v>5</v>
      </c>
      <c r="I78" s="29">
        <v>319473.21428571426</v>
      </c>
      <c r="J78" s="141" t="s">
        <v>69</v>
      </c>
    </row>
    <row r="79" spans="1:10" s="125" customFormat="1" ht="26" x14ac:dyDescent="0.3">
      <c r="A79" s="123">
        <v>74</v>
      </c>
      <c r="B79" s="139"/>
      <c r="C79" s="24" t="s">
        <v>358</v>
      </c>
      <c r="D79" s="140" t="s">
        <v>359</v>
      </c>
      <c r="E79" s="11" t="s">
        <v>9</v>
      </c>
      <c r="F79" s="27" t="s">
        <v>236</v>
      </c>
      <c r="G79" s="29">
        <v>11177.678571428571</v>
      </c>
      <c r="H79" s="29">
        <v>2</v>
      </c>
      <c r="I79" s="29">
        <v>22355.357142857141</v>
      </c>
      <c r="J79" s="141" t="s">
        <v>69</v>
      </c>
    </row>
    <row r="80" spans="1:10" s="125" customFormat="1" ht="26" x14ac:dyDescent="0.3">
      <c r="A80" s="123">
        <v>75</v>
      </c>
      <c r="B80" s="139"/>
      <c r="C80" s="24" t="s">
        <v>360</v>
      </c>
      <c r="D80" s="140" t="s">
        <v>361</v>
      </c>
      <c r="E80" s="11" t="s">
        <v>9</v>
      </c>
      <c r="F80" s="27" t="s">
        <v>236</v>
      </c>
      <c r="G80" s="29">
        <v>84438.392857142855</v>
      </c>
      <c r="H80" s="29">
        <v>1</v>
      </c>
      <c r="I80" s="29">
        <v>84438.392857142855</v>
      </c>
      <c r="J80" s="141" t="s">
        <v>69</v>
      </c>
    </row>
    <row r="81" spans="1:10" s="125" customFormat="1" ht="26" x14ac:dyDescent="0.3">
      <c r="A81" s="123">
        <v>76</v>
      </c>
      <c r="B81" s="139"/>
      <c r="C81" s="24" t="s">
        <v>362</v>
      </c>
      <c r="D81" s="140" t="s">
        <v>363</v>
      </c>
      <c r="E81" s="11" t="s">
        <v>9</v>
      </c>
      <c r="F81" s="27" t="s">
        <v>236</v>
      </c>
      <c r="G81" s="29">
        <v>84439.28571428571</v>
      </c>
      <c r="H81" s="29">
        <v>1</v>
      </c>
      <c r="I81" s="29">
        <v>84439.28571428571</v>
      </c>
      <c r="J81" s="141" t="s">
        <v>69</v>
      </c>
    </row>
    <row r="82" spans="1:10" s="125" customFormat="1" ht="26" x14ac:dyDescent="0.3">
      <c r="A82" s="123">
        <v>77</v>
      </c>
      <c r="B82" s="139"/>
      <c r="C82" s="24" t="s">
        <v>364</v>
      </c>
      <c r="D82" s="140" t="s">
        <v>365</v>
      </c>
      <c r="E82" s="11" t="s">
        <v>9</v>
      </c>
      <c r="F82" s="27" t="s">
        <v>236</v>
      </c>
      <c r="G82" s="29">
        <v>84440.178571428565</v>
      </c>
      <c r="H82" s="29">
        <v>1</v>
      </c>
      <c r="I82" s="29">
        <v>84440.178571428565</v>
      </c>
      <c r="J82" s="141" t="s">
        <v>69</v>
      </c>
    </row>
    <row r="83" spans="1:10" s="125" customFormat="1" ht="26" x14ac:dyDescent="0.3">
      <c r="A83" s="123">
        <v>78</v>
      </c>
      <c r="B83" s="139"/>
      <c r="C83" s="24" t="s">
        <v>366</v>
      </c>
      <c r="D83" s="140" t="s">
        <v>367</v>
      </c>
      <c r="E83" s="11" t="s">
        <v>9</v>
      </c>
      <c r="F83" s="27" t="s">
        <v>236</v>
      </c>
      <c r="G83" s="29">
        <v>54295.53571428571</v>
      </c>
      <c r="H83" s="29">
        <v>1</v>
      </c>
      <c r="I83" s="29">
        <v>54295.53571428571</v>
      </c>
      <c r="J83" s="141" t="s">
        <v>69</v>
      </c>
    </row>
    <row r="84" spans="1:10" s="125" customFormat="1" ht="26" x14ac:dyDescent="0.3">
      <c r="A84" s="123">
        <v>79</v>
      </c>
      <c r="B84" s="139"/>
      <c r="C84" s="24" t="s">
        <v>368</v>
      </c>
      <c r="D84" s="140" t="s">
        <v>369</v>
      </c>
      <c r="E84" s="11" t="s">
        <v>9</v>
      </c>
      <c r="F84" s="27" t="s">
        <v>236</v>
      </c>
      <c r="G84" s="29">
        <v>28851.78571428571</v>
      </c>
      <c r="H84" s="29">
        <v>1</v>
      </c>
      <c r="I84" s="29">
        <v>28851.78571428571</v>
      </c>
      <c r="J84" s="141" t="s">
        <v>69</v>
      </c>
    </row>
    <row r="85" spans="1:10" s="125" customFormat="1" x14ac:dyDescent="0.3">
      <c r="A85" s="123">
        <v>80</v>
      </c>
      <c r="B85" s="139"/>
      <c r="C85" s="24" t="s">
        <v>370</v>
      </c>
      <c r="D85" s="140" t="s">
        <v>371</v>
      </c>
      <c r="E85" s="11" t="s">
        <v>9</v>
      </c>
      <c r="F85" s="27" t="s">
        <v>236</v>
      </c>
      <c r="G85" s="29">
        <v>156482.14285714284</v>
      </c>
      <c r="H85" s="29">
        <v>2</v>
      </c>
      <c r="I85" s="29">
        <v>312964.28571428568</v>
      </c>
      <c r="J85" s="141" t="s">
        <v>69</v>
      </c>
    </row>
    <row r="86" spans="1:10" s="125" customFormat="1" x14ac:dyDescent="0.3">
      <c r="A86" s="123">
        <v>81</v>
      </c>
      <c r="B86" s="139"/>
      <c r="C86" s="24" t="s">
        <v>372</v>
      </c>
      <c r="D86" s="140" t="s">
        <v>373</v>
      </c>
      <c r="E86" s="11" t="s">
        <v>9</v>
      </c>
      <c r="F86" s="27" t="s">
        <v>236</v>
      </c>
      <c r="G86" s="29">
        <v>142147.32142857142</v>
      </c>
      <c r="H86" s="29">
        <v>2</v>
      </c>
      <c r="I86" s="29">
        <v>284294.64285714284</v>
      </c>
      <c r="J86" s="141" t="s">
        <v>69</v>
      </c>
    </row>
    <row r="87" spans="1:10" s="125" customFormat="1" x14ac:dyDescent="0.3">
      <c r="A87" s="123">
        <v>82</v>
      </c>
      <c r="B87" s="139"/>
      <c r="C87" s="24" t="s">
        <v>374</v>
      </c>
      <c r="D87" s="140" t="s">
        <v>375</v>
      </c>
      <c r="E87" s="11" t="s">
        <v>9</v>
      </c>
      <c r="F87" s="27" t="s">
        <v>236</v>
      </c>
      <c r="G87" s="29">
        <v>113800.89285714284</v>
      </c>
      <c r="H87" s="29">
        <v>2</v>
      </c>
      <c r="I87" s="29">
        <v>227601.78571428568</v>
      </c>
      <c r="J87" s="141" t="s">
        <v>69</v>
      </c>
    </row>
    <row r="88" spans="1:10" s="125" customFormat="1" x14ac:dyDescent="0.3">
      <c r="A88" s="123">
        <v>83</v>
      </c>
      <c r="B88" s="139"/>
      <c r="C88" s="24" t="s">
        <v>376</v>
      </c>
      <c r="D88" s="140" t="s">
        <v>377</v>
      </c>
      <c r="E88" s="11" t="s">
        <v>9</v>
      </c>
      <c r="F88" s="27" t="s">
        <v>236</v>
      </c>
      <c r="G88" s="29">
        <v>113800.89285714284</v>
      </c>
      <c r="H88" s="29">
        <v>2</v>
      </c>
      <c r="I88" s="29">
        <v>227601.78571428568</v>
      </c>
      <c r="J88" s="141" t="s">
        <v>69</v>
      </c>
    </row>
    <row r="89" spans="1:10" s="125" customFormat="1" x14ac:dyDescent="0.3">
      <c r="A89" s="123">
        <v>84</v>
      </c>
      <c r="B89" s="139"/>
      <c r="C89" s="177" t="s">
        <v>378</v>
      </c>
      <c r="D89" s="178" t="s">
        <v>379</v>
      </c>
      <c r="E89" s="34" t="s">
        <v>9</v>
      </c>
      <c r="F89" s="153" t="s">
        <v>236</v>
      </c>
      <c r="G89" s="30">
        <v>113801.7857142857</v>
      </c>
      <c r="H89" s="30">
        <v>2</v>
      </c>
      <c r="I89" s="30">
        <v>227603.57142857139</v>
      </c>
      <c r="J89" s="141" t="s">
        <v>69</v>
      </c>
    </row>
    <row r="90" spans="1:10" s="125" customFormat="1" ht="50" x14ac:dyDescent="0.3">
      <c r="A90" s="123">
        <v>85</v>
      </c>
      <c r="C90" s="181" t="s">
        <v>585</v>
      </c>
      <c r="D90" s="181" t="s">
        <v>589</v>
      </c>
      <c r="E90" s="146" t="s">
        <v>25</v>
      </c>
      <c r="F90" s="147" t="s">
        <v>11</v>
      </c>
      <c r="G90" s="185">
        <v>7759</v>
      </c>
      <c r="H90" s="182">
        <v>60</v>
      </c>
      <c r="I90" s="185">
        <v>465540</v>
      </c>
      <c r="J90" s="128" t="s">
        <v>64</v>
      </c>
    </row>
    <row r="91" spans="1:10" s="125" customFormat="1" ht="50" x14ac:dyDescent="0.3">
      <c r="A91" s="123">
        <v>86</v>
      </c>
      <c r="C91" s="181" t="s">
        <v>586</v>
      </c>
      <c r="D91" s="184" t="s">
        <v>590</v>
      </c>
      <c r="E91" s="146" t="s">
        <v>25</v>
      </c>
      <c r="F91" s="147" t="s">
        <v>11</v>
      </c>
      <c r="G91" s="186">
        <v>18741</v>
      </c>
      <c r="H91" s="183">
        <v>10</v>
      </c>
      <c r="I91" s="186">
        <v>187410</v>
      </c>
      <c r="J91" s="128" t="s">
        <v>64</v>
      </c>
    </row>
    <row r="92" spans="1:10" s="125" customFormat="1" ht="50" x14ac:dyDescent="0.3">
      <c r="A92" s="123">
        <v>87</v>
      </c>
      <c r="C92" s="181" t="s">
        <v>587</v>
      </c>
      <c r="D92" s="181" t="s">
        <v>591</v>
      </c>
      <c r="E92" s="146" t="s">
        <v>25</v>
      </c>
      <c r="F92" s="147" t="s">
        <v>11</v>
      </c>
      <c r="G92" s="185">
        <v>15625</v>
      </c>
      <c r="H92" s="182">
        <v>20</v>
      </c>
      <c r="I92" s="185">
        <v>312500</v>
      </c>
      <c r="J92" s="128" t="s">
        <v>64</v>
      </c>
    </row>
    <row r="93" spans="1:10" s="125" customFormat="1" ht="50" x14ac:dyDescent="0.3">
      <c r="A93" s="123">
        <v>88</v>
      </c>
      <c r="C93" s="181" t="s">
        <v>588</v>
      </c>
      <c r="D93" s="181" t="s">
        <v>592</v>
      </c>
      <c r="E93" s="146" t="s">
        <v>25</v>
      </c>
      <c r="F93" s="147" t="s">
        <v>11</v>
      </c>
      <c r="G93" s="186">
        <v>24098</v>
      </c>
      <c r="H93" s="183">
        <v>10</v>
      </c>
      <c r="I93" s="186">
        <v>240980</v>
      </c>
      <c r="J93" s="128" t="s">
        <v>64</v>
      </c>
    </row>
    <row r="94" spans="1:10" s="125" customFormat="1" ht="26" x14ac:dyDescent="0.3">
      <c r="A94" s="123">
        <v>89</v>
      </c>
      <c r="C94" s="179" t="s">
        <v>501</v>
      </c>
      <c r="D94" s="179" t="s">
        <v>502</v>
      </c>
      <c r="E94" s="179" t="s">
        <v>25</v>
      </c>
      <c r="F94" s="180" t="s">
        <v>11</v>
      </c>
      <c r="G94" s="180">
        <v>22321.43</v>
      </c>
      <c r="H94" s="180">
        <v>7</v>
      </c>
      <c r="I94" s="180">
        <f>G94*H94</f>
        <v>156250.01</v>
      </c>
      <c r="J94" s="128" t="s">
        <v>64</v>
      </c>
    </row>
    <row r="95" spans="1:10" s="125" customFormat="1" ht="26" x14ac:dyDescent="0.3">
      <c r="A95" s="123">
        <v>90</v>
      </c>
      <c r="C95" s="146" t="s">
        <v>503</v>
      </c>
      <c r="D95" s="146" t="s">
        <v>502</v>
      </c>
      <c r="E95" s="146" t="s">
        <v>25</v>
      </c>
      <c r="F95" s="147" t="s">
        <v>11</v>
      </c>
      <c r="G95" s="147">
        <v>16071.43</v>
      </c>
      <c r="H95" s="147">
        <v>7</v>
      </c>
      <c r="I95" s="147">
        <f>G95*H95</f>
        <v>112500.01000000001</v>
      </c>
      <c r="J95" s="128" t="s">
        <v>64</v>
      </c>
    </row>
    <row r="96" spans="1:10" s="125" customFormat="1" ht="26" x14ac:dyDescent="0.3">
      <c r="A96" s="123">
        <v>91</v>
      </c>
      <c r="C96" s="146" t="s">
        <v>504</v>
      </c>
      <c r="D96" s="146" t="s">
        <v>502</v>
      </c>
      <c r="E96" s="146" t="s">
        <v>25</v>
      </c>
      <c r="F96" s="147" t="s">
        <v>11</v>
      </c>
      <c r="G96" s="147">
        <v>79464.2</v>
      </c>
      <c r="H96" s="147">
        <v>3</v>
      </c>
      <c r="I96" s="147">
        <f t="shared" ref="I96:I113" si="2">G96*H96</f>
        <v>238392.59999999998</v>
      </c>
      <c r="J96" s="128" t="s">
        <v>64</v>
      </c>
    </row>
    <row r="97" spans="1:10" s="125" customFormat="1" ht="26" x14ac:dyDescent="0.3">
      <c r="A97" s="123">
        <v>92</v>
      </c>
      <c r="C97" s="146" t="s">
        <v>505</v>
      </c>
      <c r="D97" s="146" t="s">
        <v>502</v>
      </c>
      <c r="E97" s="146" t="s">
        <v>25</v>
      </c>
      <c r="F97" s="147" t="s">
        <v>11</v>
      </c>
      <c r="G97" s="147">
        <v>2232.13</v>
      </c>
      <c r="H97" s="147">
        <v>16</v>
      </c>
      <c r="I97" s="147">
        <f t="shared" si="2"/>
        <v>35714.080000000002</v>
      </c>
      <c r="J97" s="128" t="s">
        <v>64</v>
      </c>
    </row>
    <row r="98" spans="1:10" s="125" customFormat="1" ht="26" x14ac:dyDescent="0.3">
      <c r="A98" s="123">
        <v>93</v>
      </c>
      <c r="C98" s="146" t="s">
        <v>506</v>
      </c>
      <c r="D98" s="146" t="s">
        <v>502</v>
      </c>
      <c r="E98" s="146" t="s">
        <v>25</v>
      </c>
      <c r="F98" s="147" t="s">
        <v>11</v>
      </c>
      <c r="G98" s="147">
        <v>22321.43</v>
      </c>
      <c r="H98" s="147">
        <v>14</v>
      </c>
      <c r="I98" s="147">
        <f t="shared" si="2"/>
        <v>312500.02</v>
      </c>
      <c r="J98" s="128" t="s">
        <v>64</v>
      </c>
    </row>
    <row r="99" spans="1:10" s="125" customFormat="1" ht="26" x14ac:dyDescent="0.3">
      <c r="A99" s="123">
        <v>94</v>
      </c>
      <c r="C99" s="146" t="s">
        <v>507</v>
      </c>
      <c r="D99" s="146" t="s">
        <v>502</v>
      </c>
      <c r="E99" s="146" t="s">
        <v>25</v>
      </c>
      <c r="F99" s="147" t="s">
        <v>11</v>
      </c>
      <c r="G99" s="147">
        <v>31250</v>
      </c>
      <c r="H99" s="147">
        <v>14</v>
      </c>
      <c r="I99" s="147">
        <f t="shared" si="2"/>
        <v>437500</v>
      </c>
      <c r="J99" s="128" t="s">
        <v>64</v>
      </c>
    </row>
    <row r="100" spans="1:10" s="125" customFormat="1" ht="26" x14ac:dyDescent="0.3">
      <c r="A100" s="123">
        <v>95</v>
      </c>
      <c r="C100" s="146" t="s">
        <v>508</v>
      </c>
      <c r="D100" s="146" t="s">
        <v>502</v>
      </c>
      <c r="E100" s="146" t="s">
        <v>25</v>
      </c>
      <c r="F100" s="147" t="s">
        <v>11</v>
      </c>
      <c r="G100" s="147">
        <v>5937.5</v>
      </c>
      <c r="H100" s="147">
        <v>5</v>
      </c>
      <c r="I100" s="147">
        <f t="shared" si="2"/>
        <v>29687.5</v>
      </c>
      <c r="J100" s="128" t="s">
        <v>64</v>
      </c>
    </row>
    <row r="101" spans="1:10" s="125" customFormat="1" ht="26" x14ac:dyDescent="0.3">
      <c r="A101" s="123">
        <v>96</v>
      </c>
      <c r="C101" s="146" t="s">
        <v>509</v>
      </c>
      <c r="D101" s="146" t="s">
        <v>502</v>
      </c>
      <c r="E101" s="146" t="s">
        <v>25</v>
      </c>
      <c r="F101" s="147" t="s">
        <v>11</v>
      </c>
      <c r="G101" s="147">
        <v>12500</v>
      </c>
      <c r="H101" s="147">
        <v>6</v>
      </c>
      <c r="I101" s="147">
        <f t="shared" si="2"/>
        <v>75000</v>
      </c>
      <c r="J101" s="128" t="s">
        <v>64</v>
      </c>
    </row>
    <row r="102" spans="1:10" s="125" customFormat="1" ht="26" x14ac:dyDescent="0.3">
      <c r="A102" s="123">
        <v>97</v>
      </c>
      <c r="C102" s="146" t="s">
        <v>510</v>
      </c>
      <c r="D102" s="146" t="s">
        <v>502</v>
      </c>
      <c r="E102" s="146" t="s">
        <v>25</v>
      </c>
      <c r="F102" s="147" t="s">
        <v>11</v>
      </c>
      <c r="G102" s="147">
        <v>10705.3</v>
      </c>
      <c r="H102" s="147">
        <v>4</v>
      </c>
      <c r="I102" s="147">
        <f t="shared" si="2"/>
        <v>42821.2</v>
      </c>
      <c r="J102" s="128" t="s">
        <v>64</v>
      </c>
    </row>
    <row r="103" spans="1:10" s="125" customFormat="1" ht="26" x14ac:dyDescent="0.3">
      <c r="A103" s="123">
        <v>98</v>
      </c>
      <c r="C103" s="146" t="s">
        <v>511</v>
      </c>
      <c r="D103" s="146" t="s">
        <v>512</v>
      </c>
      <c r="E103" s="146" t="s">
        <v>25</v>
      </c>
      <c r="F103" s="147" t="s">
        <v>11</v>
      </c>
      <c r="G103" s="147">
        <v>125000</v>
      </c>
      <c r="H103" s="147">
        <v>2</v>
      </c>
      <c r="I103" s="147">
        <f t="shared" si="2"/>
        <v>250000</v>
      </c>
      <c r="J103" s="128" t="s">
        <v>64</v>
      </c>
    </row>
    <row r="104" spans="1:10" s="125" customFormat="1" ht="26" x14ac:dyDescent="0.3">
      <c r="A104" s="123">
        <v>99</v>
      </c>
      <c r="C104" s="146" t="s">
        <v>513</v>
      </c>
      <c r="D104" s="146" t="s">
        <v>512</v>
      </c>
      <c r="E104" s="146" t="s">
        <v>25</v>
      </c>
      <c r="F104" s="147" t="s">
        <v>11</v>
      </c>
      <c r="G104" s="147">
        <v>3508.9</v>
      </c>
      <c r="H104" s="147">
        <v>10</v>
      </c>
      <c r="I104" s="147">
        <f t="shared" si="2"/>
        <v>35089</v>
      </c>
      <c r="J104" s="128" t="s">
        <v>64</v>
      </c>
    </row>
    <row r="105" spans="1:10" s="125" customFormat="1" ht="26" x14ac:dyDescent="0.3">
      <c r="A105" s="123">
        <v>100</v>
      </c>
      <c r="C105" s="146" t="s">
        <v>514</v>
      </c>
      <c r="D105" s="146" t="s">
        <v>512</v>
      </c>
      <c r="E105" s="146" t="s">
        <v>25</v>
      </c>
      <c r="F105" s="147" t="s">
        <v>11</v>
      </c>
      <c r="G105" s="147">
        <v>3928.5</v>
      </c>
      <c r="H105" s="147">
        <v>34</v>
      </c>
      <c r="I105" s="147">
        <f t="shared" si="2"/>
        <v>133569</v>
      </c>
      <c r="J105" s="128" t="s">
        <v>64</v>
      </c>
    </row>
    <row r="106" spans="1:10" s="125" customFormat="1" ht="26" x14ac:dyDescent="0.3">
      <c r="A106" s="123">
        <v>101</v>
      </c>
      <c r="C106" s="146" t="s">
        <v>515</v>
      </c>
      <c r="D106" s="146" t="s">
        <v>512</v>
      </c>
      <c r="E106" s="146" t="s">
        <v>25</v>
      </c>
      <c r="F106" s="147" t="s">
        <v>11</v>
      </c>
      <c r="G106" s="147">
        <v>71428.5</v>
      </c>
      <c r="H106" s="147">
        <v>5</v>
      </c>
      <c r="I106" s="147">
        <f t="shared" si="2"/>
        <v>357142.5</v>
      </c>
      <c r="J106" s="128" t="s">
        <v>64</v>
      </c>
    </row>
    <row r="107" spans="1:10" s="125" customFormat="1" ht="26" x14ac:dyDescent="0.3">
      <c r="A107" s="123">
        <v>102</v>
      </c>
      <c r="C107" s="146" t="s">
        <v>516</v>
      </c>
      <c r="D107" s="146" t="s">
        <v>512</v>
      </c>
      <c r="E107" s="146" t="s">
        <v>25</v>
      </c>
      <c r="F107" s="147" t="s">
        <v>11</v>
      </c>
      <c r="G107" s="147">
        <v>2678.5</v>
      </c>
      <c r="H107" s="147">
        <v>15</v>
      </c>
      <c r="I107" s="147">
        <f t="shared" si="2"/>
        <v>40177.5</v>
      </c>
      <c r="J107" s="128" t="s">
        <v>64</v>
      </c>
    </row>
    <row r="108" spans="1:10" s="125" customFormat="1" ht="26" x14ac:dyDescent="0.3">
      <c r="A108" s="123">
        <v>103</v>
      </c>
      <c r="C108" s="146" t="s">
        <v>517</v>
      </c>
      <c r="D108" s="146" t="s">
        <v>512</v>
      </c>
      <c r="E108" s="146" t="s">
        <v>25</v>
      </c>
      <c r="F108" s="147" t="s">
        <v>11</v>
      </c>
      <c r="G108" s="147">
        <v>4991</v>
      </c>
      <c r="H108" s="147">
        <v>5</v>
      </c>
      <c r="I108" s="147">
        <f t="shared" si="2"/>
        <v>24955</v>
      </c>
      <c r="J108" s="128" t="s">
        <v>64</v>
      </c>
    </row>
    <row r="109" spans="1:10" s="125" customFormat="1" ht="26" x14ac:dyDescent="0.3">
      <c r="A109" s="123">
        <v>104</v>
      </c>
      <c r="C109" s="146" t="s">
        <v>518</v>
      </c>
      <c r="D109" s="146" t="s">
        <v>512</v>
      </c>
      <c r="E109" s="146" t="s">
        <v>25</v>
      </c>
      <c r="F109" s="147" t="s">
        <v>11</v>
      </c>
      <c r="G109" s="147">
        <v>102678.5</v>
      </c>
      <c r="H109" s="147">
        <v>1</v>
      </c>
      <c r="I109" s="147">
        <f t="shared" si="2"/>
        <v>102678.5</v>
      </c>
      <c r="J109" s="128" t="s">
        <v>64</v>
      </c>
    </row>
    <row r="110" spans="1:10" s="125" customFormat="1" ht="26" x14ac:dyDescent="0.3">
      <c r="A110" s="123">
        <v>105</v>
      </c>
      <c r="C110" s="146" t="s">
        <v>519</v>
      </c>
      <c r="D110" s="146" t="s">
        <v>512</v>
      </c>
      <c r="E110" s="146" t="s">
        <v>25</v>
      </c>
      <c r="F110" s="147" t="s">
        <v>11</v>
      </c>
      <c r="G110" s="147">
        <v>13392.8</v>
      </c>
      <c r="H110" s="147">
        <v>10</v>
      </c>
      <c r="I110" s="147">
        <f t="shared" si="2"/>
        <v>133928</v>
      </c>
      <c r="J110" s="128" t="s">
        <v>64</v>
      </c>
    </row>
    <row r="111" spans="1:10" s="125" customFormat="1" ht="26" x14ac:dyDescent="0.3">
      <c r="A111" s="123">
        <v>106</v>
      </c>
      <c r="C111" s="146" t="s">
        <v>520</v>
      </c>
      <c r="D111" s="146" t="s">
        <v>512</v>
      </c>
      <c r="E111" s="146" t="s">
        <v>25</v>
      </c>
      <c r="F111" s="147" t="s">
        <v>11</v>
      </c>
      <c r="G111" s="147">
        <v>26785.7</v>
      </c>
      <c r="H111" s="147">
        <v>16</v>
      </c>
      <c r="I111" s="147">
        <f t="shared" si="2"/>
        <v>428571.2</v>
      </c>
      <c r="J111" s="128" t="s">
        <v>64</v>
      </c>
    </row>
    <row r="112" spans="1:10" s="125" customFormat="1" ht="26" x14ac:dyDescent="0.3">
      <c r="A112" s="123">
        <v>107</v>
      </c>
      <c r="C112" s="146" t="s">
        <v>521</v>
      </c>
      <c r="D112" s="146" t="s">
        <v>512</v>
      </c>
      <c r="E112" s="146" t="s">
        <v>25</v>
      </c>
      <c r="F112" s="147" t="s">
        <v>11</v>
      </c>
      <c r="G112" s="147">
        <v>7142.8</v>
      </c>
      <c r="H112" s="147">
        <v>10</v>
      </c>
      <c r="I112" s="147">
        <f t="shared" si="2"/>
        <v>71428</v>
      </c>
      <c r="J112" s="128" t="s">
        <v>64</v>
      </c>
    </row>
    <row r="113" spans="1:10" s="125" customFormat="1" ht="26" x14ac:dyDescent="0.3">
      <c r="A113" s="123">
        <v>108</v>
      </c>
      <c r="C113" s="146" t="s">
        <v>522</v>
      </c>
      <c r="D113" s="146" t="s">
        <v>512</v>
      </c>
      <c r="E113" s="146" t="s">
        <v>25</v>
      </c>
      <c r="F113" s="147" t="s">
        <v>11</v>
      </c>
      <c r="G113" s="147">
        <v>4017.8</v>
      </c>
      <c r="H113" s="147">
        <v>30</v>
      </c>
      <c r="I113" s="147">
        <f t="shared" si="2"/>
        <v>120534</v>
      </c>
      <c r="J113" s="128" t="s">
        <v>64</v>
      </c>
    </row>
    <row r="114" spans="1:10" s="125" customFormat="1" ht="26" x14ac:dyDescent="0.3">
      <c r="A114" s="123">
        <v>109</v>
      </c>
      <c r="C114" s="146" t="s">
        <v>523</v>
      </c>
      <c r="D114" s="146" t="s">
        <v>524</v>
      </c>
      <c r="E114" s="146" t="s">
        <v>25</v>
      </c>
      <c r="F114" s="147" t="s">
        <v>11</v>
      </c>
      <c r="G114" s="147">
        <v>20982.1</v>
      </c>
      <c r="H114" s="147">
        <v>11</v>
      </c>
      <c r="I114" s="147">
        <f>G114*H114</f>
        <v>230803.09999999998</v>
      </c>
      <c r="J114" s="128" t="s">
        <v>64</v>
      </c>
    </row>
    <row r="115" spans="1:10" s="125" customFormat="1" ht="26" x14ac:dyDescent="0.3">
      <c r="A115" s="123">
        <v>110</v>
      </c>
      <c r="C115" s="146" t="s">
        <v>525</v>
      </c>
      <c r="D115" s="146" t="s">
        <v>524</v>
      </c>
      <c r="E115" s="146" t="s">
        <v>25</v>
      </c>
      <c r="F115" s="147" t="s">
        <v>11</v>
      </c>
      <c r="G115" s="147">
        <v>169642.8</v>
      </c>
      <c r="H115" s="147">
        <v>3</v>
      </c>
      <c r="I115" s="147">
        <f>G115*H115</f>
        <v>508928.39999999997</v>
      </c>
      <c r="J115" s="128" t="s">
        <v>64</v>
      </c>
    </row>
    <row r="116" spans="1:10" s="125" customFormat="1" ht="26" x14ac:dyDescent="0.3">
      <c r="A116" s="123">
        <v>111</v>
      </c>
      <c r="C116" s="146" t="s">
        <v>526</v>
      </c>
      <c r="D116" s="146" t="s">
        <v>524</v>
      </c>
      <c r="E116" s="146" t="s">
        <v>25</v>
      </c>
      <c r="F116" s="147" t="s">
        <v>11</v>
      </c>
      <c r="G116" s="147">
        <v>15535.7</v>
      </c>
      <c r="H116" s="147">
        <v>10</v>
      </c>
      <c r="I116" s="147">
        <f>G116*H116</f>
        <v>155357</v>
      </c>
      <c r="J116" s="128" t="s">
        <v>64</v>
      </c>
    </row>
    <row r="117" spans="1:10" s="125" customFormat="1" ht="26" x14ac:dyDescent="0.3">
      <c r="A117" s="123">
        <v>112</v>
      </c>
      <c r="C117" s="146" t="s">
        <v>527</v>
      </c>
      <c r="D117" s="146" t="s">
        <v>524</v>
      </c>
      <c r="E117" s="146" t="s">
        <v>25</v>
      </c>
      <c r="F117" s="147" t="s">
        <v>11</v>
      </c>
      <c r="G117" s="147">
        <v>164017.79999999999</v>
      </c>
      <c r="H117" s="147">
        <v>2</v>
      </c>
      <c r="I117" s="147">
        <f>G117*H117</f>
        <v>328035.59999999998</v>
      </c>
      <c r="J117" s="128" t="s">
        <v>64</v>
      </c>
    </row>
    <row r="118" spans="1:10" s="125" customFormat="1" ht="26" x14ac:dyDescent="0.3">
      <c r="A118" s="123">
        <v>113</v>
      </c>
      <c r="C118" s="24" t="s">
        <v>528</v>
      </c>
      <c r="D118" s="127" t="s">
        <v>529</v>
      </c>
      <c r="E118" s="146" t="s">
        <v>25</v>
      </c>
      <c r="F118" s="147" t="s">
        <v>11</v>
      </c>
      <c r="G118" s="29">
        <v>2008928.57142857</v>
      </c>
      <c r="H118" s="29">
        <v>1</v>
      </c>
      <c r="I118" s="148">
        <f t="shared" ref="I118:I119" si="3">G118*H118</f>
        <v>2008928.57142857</v>
      </c>
      <c r="J118" s="128" t="s">
        <v>64</v>
      </c>
    </row>
    <row r="119" spans="1:10" s="125" customFormat="1" ht="26" x14ac:dyDescent="0.3">
      <c r="A119" s="123">
        <v>114</v>
      </c>
      <c r="C119" s="24" t="s">
        <v>530</v>
      </c>
      <c r="D119" s="127" t="s">
        <v>531</v>
      </c>
      <c r="E119" s="146" t="s">
        <v>25</v>
      </c>
      <c r="F119" s="147" t="s">
        <v>11</v>
      </c>
      <c r="G119" s="29">
        <v>982142.85714285704</v>
      </c>
      <c r="H119" s="29">
        <v>1</v>
      </c>
      <c r="I119" s="148">
        <f t="shared" si="3"/>
        <v>982142.85714285704</v>
      </c>
      <c r="J119" s="128" t="s">
        <v>64</v>
      </c>
    </row>
    <row r="120" spans="1:10" s="125" customFormat="1" ht="26" x14ac:dyDescent="0.3">
      <c r="A120" s="123">
        <v>115</v>
      </c>
      <c r="C120" s="24" t="s">
        <v>532</v>
      </c>
      <c r="D120" s="127" t="s">
        <v>533</v>
      </c>
      <c r="E120" s="146" t="s">
        <v>25</v>
      </c>
      <c r="F120" s="147" t="s">
        <v>11</v>
      </c>
      <c r="G120" s="29">
        <v>491071.43</v>
      </c>
      <c r="H120" s="29">
        <v>1</v>
      </c>
      <c r="I120" s="148">
        <v>491071.43</v>
      </c>
      <c r="J120" s="128" t="s">
        <v>64</v>
      </c>
    </row>
    <row r="121" spans="1:10" s="125" customFormat="1" ht="26" x14ac:dyDescent="0.3">
      <c r="A121" s="123">
        <v>116</v>
      </c>
      <c r="C121" s="24" t="s">
        <v>534</v>
      </c>
      <c r="D121" s="127" t="s">
        <v>535</v>
      </c>
      <c r="E121" s="146" t="s">
        <v>25</v>
      </c>
      <c r="F121" s="147" t="s">
        <v>11</v>
      </c>
      <c r="G121" s="29">
        <v>580357.14</v>
      </c>
      <c r="H121" s="29">
        <v>1</v>
      </c>
      <c r="I121" s="148">
        <v>580357.14</v>
      </c>
      <c r="J121" s="128" t="s">
        <v>64</v>
      </c>
    </row>
    <row r="122" spans="1:10" s="125" customFormat="1" ht="39" x14ac:dyDescent="0.3">
      <c r="A122" s="123">
        <v>117</v>
      </c>
      <c r="C122" s="24" t="s">
        <v>629</v>
      </c>
      <c r="D122" s="127" t="s">
        <v>630</v>
      </c>
      <c r="E122" s="141" t="s">
        <v>631</v>
      </c>
      <c r="F122" s="27" t="s">
        <v>10</v>
      </c>
      <c r="G122" s="29">
        <v>5197</v>
      </c>
      <c r="H122" s="29">
        <v>142</v>
      </c>
      <c r="I122" s="148">
        <f t="shared" ref="I122" si="4">G122*H122</f>
        <v>737974</v>
      </c>
      <c r="J122" s="140" t="s">
        <v>92</v>
      </c>
    </row>
    <row r="123" spans="1:10" ht="26.4" customHeight="1" x14ac:dyDescent="0.3">
      <c r="A123" s="211" t="s">
        <v>28</v>
      </c>
      <c r="B123" s="211"/>
      <c r="C123" s="211"/>
      <c r="D123" s="211"/>
      <c r="E123" s="211"/>
      <c r="F123" s="211"/>
      <c r="G123" s="211"/>
      <c r="H123" s="211"/>
      <c r="I123" s="16">
        <f>SUM(I6:I122)</f>
        <v>134205985.53785715</v>
      </c>
      <c r="J123" s="7"/>
    </row>
    <row r="124" spans="1:10" x14ac:dyDescent="0.3">
      <c r="A124" s="211" t="s">
        <v>30</v>
      </c>
      <c r="B124" s="211"/>
      <c r="C124" s="211"/>
      <c r="D124" s="211"/>
      <c r="E124" s="211"/>
      <c r="F124" s="211"/>
      <c r="G124" s="211"/>
      <c r="H124" s="211"/>
      <c r="I124" s="211"/>
      <c r="J124" s="211"/>
    </row>
    <row r="125" spans="1:10" ht="98" x14ac:dyDescent="0.3">
      <c r="A125" s="31">
        <v>1</v>
      </c>
      <c r="B125" s="23" t="s">
        <v>24</v>
      </c>
      <c r="C125" s="32" t="s">
        <v>31</v>
      </c>
      <c r="D125" s="33" t="s">
        <v>83</v>
      </c>
      <c r="E125" s="34" t="s">
        <v>35</v>
      </c>
      <c r="F125" s="21" t="s">
        <v>8</v>
      </c>
      <c r="G125" s="36">
        <v>24580714.285714284</v>
      </c>
      <c r="H125" s="37">
        <v>1</v>
      </c>
      <c r="I125" s="30">
        <f>G125*H125</f>
        <v>24580714.285714284</v>
      </c>
      <c r="J125" s="46" t="s">
        <v>7</v>
      </c>
    </row>
    <row r="126" spans="1:10" ht="98" x14ac:dyDescent="0.3">
      <c r="A126" s="31">
        <v>2</v>
      </c>
      <c r="B126" s="23" t="s">
        <v>24</v>
      </c>
      <c r="C126" s="32" t="s">
        <v>146</v>
      </c>
      <c r="D126" s="33" t="s">
        <v>84</v>
      </c>
      <c r="E126" s="34" t="s">
        <v>35</v>
      </c>
      <c r="F126" s="21" t="s">
        <v>8</v>
      </c>
      <c r="G126" s="36">
        <v>39374999.999999993</v>
      </c>
      <c r="H126" s="37">
        <v>1</v>
      </c>
      <c r="I126" s="30">
        <f t="shared" ref="I126:I167" si="5">G126*H126</f>
        <v>39374999.999999993</v>
      </c>
      <c r="J126" s="46" t="s">
        <v>7</v>
      </c>
    </row>
    <row r="127" spans="1:10" ht="98" x14ac:dyDescent="0.3">
      <c r="A127" s="31">
        <v>3</v>
      </c>
      <c r="B127" s="23" t="s">
        <v>24</v>
      </c>
      <c r="C127" s="32" t="s">
        <v>32</v>
      </c>
      <c r="D127" s="33" t="s">
        <v>85</v>
      </c>
      <c r="E127" s="34" t="s">
        <v>35</v>
      </c>
      <c r="F127" s="21" t="s">
        <v>8</v>
      </c>
      <c r="G127" s="36">
        <v>41332332.142857142</v>
      </c>
      <c r="H127" s="37">
        <v>1</v>
      </c>
      <c r="I127" s="30">
        <f t="shared" si="5"/>
        <v>41332332.142857142</v>
      </c>
      <c r="J127" s="46" t="s">
        <v>7</v>
      </c>
    </row>
    <row r="128" spans="1:10" ht="56" x14ac:dyDescent="0.3">
      <c r="A128" s="31">
        <v>4</v>
      </c>
      <c r="B128" s="23" t="s">
        <v>24</v>
      </c>
      <c r="C128" s="32" t="s">
        <v>33</v>
      </c>
      <c r="D128" s="33" t="s">
        <v>86</v>
      </c>
      <c r="E128" s="34" t="s">
        <v>35</v>
      </c>
      <c r="F128" s="21" t="s">
        <v>8</v>
      </c>
      <c r="G128" s="36">
        <v>80357.142857142855</v>
      </c>
      <c r="H128" s="37">
        <v>1</v>
      </c>
      <c r="I128" s="30">
        <f t="shared" si="5"/>
        <v>80357.142857142855</v>
      </c>
      <c r="J128" s="46" t="s">
        <v>7</v>
      </c>
    </row>
    <row r="129" spans="1:17" ht="126" x14ac:dyDescent="0.3">
      <c r="A129" s="31">
        <v>5</v>
      </c>
      <c r="B129" s="23" t="s">
        <v>24</v>
      </c>
      <c r="C129" s="32" t="s">
        <v>34</v>
      </c>
      <c r="D129" s="33" t="s">
        <v>87</v>
      </c>
      <c r="E129" s="34" t="s">
        <v>35</v>
      </c>
      <c r="F129" s="21" t="s">
        <v>8</v>
      </c>
      <c r="G129" s="36">
        <v>14925808.928571427</v>
      </c>
      <c r="H129" s="37">
        <v>1</v>
      </c>
      <c r="I129" s="30">
        <f t="shared" si="5"/>
        <v>14925808.928571427</v>
      </c>
      <c r="J129" s="46" t="s">
        <v>7</v>
      </c>
    </row>
    <row r="130" spans="1:17" ht="84" x14ac:dyDescent="0.3">
      <c r="A130" s="31">
        <v>6</v>
      </c>
      <c r="B130" s="47" t="s">
        <v>24</v>
      </c>
      <c r="C130" s="48" t="s">
        <v>36</v>
      </c>
      <c r="D130" s="48" t="s">
        <v>88</v>
      </c>
      <c r="E130" s="11" t="s">
        <v>25</v>
      </c>
      <c r="F130" s="11" t="s">
        <v>8</v>
      </c>
      <c r="G130" s="49">
        <v>7607143</v>
      </c>
      <c r="H130" s="50">
        <v>1</v>
      </c>
      <c r="I130" s="51">
        <f t="shared" si="5"/>
        <v>7607143</v>
      </c>
      <c r="J130" s="22" t="s">
        <v>76</v>
      </c>
    </row>
    <row r="131" spans="1:17" ht="70" x14ac:dyDescent="0.3">
      <c r="A131" s="31">
        <v>7</v>
      </c>
      <c r="B131" s="47" t="s">
        <v>24</v>
      </c>
      <c r="C131" s="48" t="s">
        <v>37</v>
      </c>
      <c r="D131" s="48" t="s">
        <v>89</v>
      </c>
      <c r="E131" s="11" t="s">
        <v>9</v>
      </c>
      <c r="F131" s="11" t="s">
        <v>8</v>
      </c>
      <c r="G131" s="49">
        <v>107142857</v>
      </c>
      <c r="H131" s="50">
        <v>1</v>
      </c>
      <c r="I131" s="51">
        <f t="shared" si="5"/>
        <v>107142857</v>
      </c>
      <c r="J131" s="22" t="s">
        <v>92</v>
      </c>
    </row>
    <row r="132" spans="1:17" ht="98" x14ac:dyDescent="0.3">
      <c r="A132" s="31">
        <v>8</v>
      </c>
      <c r="B132" s="47" t="s">
        <v>24</v>
      </c>
      <c r="C132" s="48" t="s">
        <v>38</v>
      </c>
      <c r="D132" s="48" t="s">
        <v>90</v>
      </c>
      <c r="E132" s="11" t="s">
        <v>9</v>
      </c>
      <c r="F132" s="11" t="s">
        <v>8</v>
      </c>
      <c r="G132" s="155">
        <v>71415691</v>
      </c>
      <c r="H132" s="156">
        <v>1</v>
      </c>
      <c r="I132" s="155">
        <v>71415691</v>
      </c>
      <c r="J132" s="128" t="s">
        <v>75</v>
      </c>
    </row>
    <row r="133" spans="1:17" ht="126" x14ac:dyDescent="0.3">
      <c r="A133" s="31">
        <v>9</v>
      </c>
      <c r="B133" s="47" t="s">
        <v>24</v>
      </c>
      <c r="C133" s="48" t="s">
        <v>39</v>
      </c>
      <c r="D133" s="48" t="s">
        <v>91</v>
      </c>
      <c r="E133" s="59" t="s">
        <v>25</v>
      </c>
      <c r="F133" s="11" t="s">
        <v>8</v>
      </c>
      <c r="G133" s="156">
        <v>1000000</v>
      </c>
      <c r="H133" s="155">
        <v>1</v>
      </c>
      <c r="I133" s="156">
        <v>1000000</v>
      </c>
      <c r="J133" s="203" t="s">
        <v>92</v>
      </c>
      <c r="M133" s="5">
        <v>8077669</v>
      </c>
      <c r="P133" s="18"/>
    </row>
    <row r="134" spans="1:17" ht="42" x14ac:dyDescent="0.3">
      <c r="A134" s="31">
        <v>10</v>
      </c>
      <c r="B134" s="47" t="s">
        <v>24</v>
      </c>
      <c r="C134" s="48" t="s">
        <v>40</v>
      </c>
      <c r="D134" s="48" t="s">
        <v>93</v>
      </c>
      <c r="E134" s="59" t="s">
        <v>62</v>
      </c>
      <c r="F134" s="11" t="s">
        <v>8</v>
      </c>
      <c r="G134" s="49">
        <v>50000</v>
      </c>
      <c r="H134" s="50">
        <v>1</v>
      </c>
      <c r="I134" s="51">
        <f t="shared" si="5"/>
        <v>50000</v>
      </c>
      <c r="J134" s="22" t="s">
        <v>75</v>
      </c>
      <c r="Q134" s="18"/>
    </row>
    <row r="135" spans="1:17" ht="78.650000000000006" customHeight="1" x14ac:dyDescent="0.3">
      <c r="A135" s="31">
        <v>11</v>
      </c>
      <c r="B135" s="47" t="s">
        <v>24</v>
      </c>
      <c r="C135" s="48" t="s">
        <v>380</v>
      </c>
      <c r="D135" s="48" t="s">
        <v>488</v>
      </c>
      <c r="E135" s="59" t="s">
        <v>25</v>
      </c>
      <c r="F135" s="11" t="s">
        <v>487</v>
      </c>
      <c r="G135" s="49">
        <v>8863986</v>
      </c>
      <c r="H135" s="50">
        <v>1</v>
      </c>
      <c r="I135" s="51">
        <f t="shared" si="5"/>
        <v>8863986</v>
      </c>
      <c r="J135" s="22" t="s">
        <v>66</v>
      </c>
    </row>
    <row r="136" spans="1:17" ht="91" x14ac:dyDescent="0.3">
      <c r="A136" s="31">
        <v>12</v>
      </c>
      <c r="B136" s="47" t="s">
        <v>24</v>
      </c>
      <c r="C136" s="142" t="s">
        <v>489</v>
      </c>
      <c r="D136" s="143" t="s">
        <v>94</v>
      </c>
      <c r="E136" s="11" t="s">
        <v>9</v>
      </c>
      <c r="F136" s="11" t="s">
        <v>8</v>
      </c>
      <c r="G136" s="52">
        <v>27232143</v>
      </c>
      <c r="H136" s="50">
        <v>1</v>
      </c>
      <c r="I136" s="52">
        <v>27232143</v>
      </c>
      <c r="J136" s="21" t="s">
        <v>66</v>
      </c>
    </row>
    <row r="137" spans="1:17" ht="133.75" customHeight="1" x14ac:dyDescent="0.3">
      <c r="A137" s="31">
        <v>13</v>
      </c>
      <c r="B137" s="47" t="s">
        <v>24</v>
      </c>
      <c r="C137" s="142" t="s">
        <v>490</v>
      </c>
      <c r="D137" s="143" t="s">
        <v>95</v>
      </c>
      <c r="E137" s="11" t="s">
        <v>9</v>
      </c>
      <c r="F137" s="11" t="s">
        <v>8</v>
      </c>
      <c r="G137" s="52">
        <v>40044643</v>
      </c>
      <c r="H137" s="50">
        <v>1</v>
      </c>
      <c r="I137" s="52">
        <v>40044643</v>
      </c>
      <c r="J137" s="21" t="s">
        <v>66</v>
      </c>
    </row>
    <row r="138" spans="1:17" ht="70" x14ac:dyDescent="0.3">
      <c r="A138" s="31">
        <v>14</v>
      </c>
      <c r="B138" s="47" t="s">
        <v>24</v>
      </c>
      <c r="C138" s="48" t="s">
        <v>41</v>
      </c>
      <c r="D138" s="48" t="s">
        <v>96</v>
      </c>
      <c r="E138" s="11" t="s">
        <v>25</v>
      </c>
      <c r="F138" s="11" t="s">
        <v>8</v>
      </c>
      <c r="G138" s="52">
        <v>1607143</v>
      </c>
      <c r="H138" s="50">
        <v>1</v>
      </c>
      <c r="I138" s="53">
        <f t="shared" si="5"/>
        <v>1607143</v>
      </c>
      <c r="J138" s="22" t="s">
        <v>63</v>
      </c>
    </row>
    <row r="139" spans="1:17" ht="28" x14ac:dyDescent="0.3">
      <c r="A139" s="31">
        <v>15</v>
      </c>
      <c r="B139" s="54" t="s">
        <v>24</v>
      </c>
      <c r="C139" s="55" t="s">
        <v>42</v>
      </c>
      <c r="D139" s="48" t="s">
        <v>97</v>
      </c>
      <c r="E139" s="11" t="s">
        <v>25</v>
      </c>
      <c r="F139" s="11" t="s">
        <v>8</v>
      </c>
      <c r="G139" s="52">
        <v>2678571</v>
      </c>
      <c r="H139" s="50">
        <v>1</v>
      </c>
      <c r="I139" s="52">
        <f t="shared" si="5"/>
        <v>2678571</v>
      </c>
      <c r="J139" s="22" t="s">
        <v>66</v>
      </c>
    </row>
    <row r="140" spans="1:17" ht="15.65" customHeight="1" x14ac:dyDescent="0.3">
      <c r="A140" s="31">
        <v>16</v>
      </c>
      <c r="B140" s="54" t="s">
        <v>24</v>
      </c>
      <c r="C140" s="55"/>
      <c r="D140" s="48"/>
      <c r="E140" s="11"/>
      <c r="F140" s="11"/>
      <c r="G140" s="52"/>
      <c r="H140" s="50"/>
      <c r="I140" s="52"/>
      <c r="J140" s="22"/>
    </row>
    <row r="141" spans="1:17" ht="78" x14ac:dyDescent="0.3">
      <c r="A141" s="31">
        <v>17</v>
      </c>
      <c r="B141" s="54" t="s">
        <v>44</v>
      </c>
      <c r="C141" s="142" t="s">
        <v>43</v>
      </c>
      <c r="D141" s="143" t="s">
        <v>491</v>
      </c>
      <c r="E141" s="11" t="s">
        <v>60</v>
      </c>
      <c r="F141" s="11" t="s">
        <v>8</v>
      </c>
      <c r="G141" s="52">
        <v>1034893</v>
      </c>
      <c r="H141" s="50">
        <v>1</v>
      </c>
      <c r="I141" s="52">
        <v>1034893</v>
      </c>
      <c r="J141" s="21" t="s">
        <v>66</v>
      </c>
    </row>
    <row r="142" spans="1:17" ht="26" x14ac:dyDescent="0.3">
      <c r="A142" s="31">
        <v>18</v>
      </c>
      <c r="B142" s="54" t="s">
        <v>44</v>
      </c>
      <c r="C142" s="56"/>
      <c r="D142" s="60"/>
      <c r="E142" s="11"/>
      <c r="F142" s="11"/>
      <c r="G142" s="52"/>
      <c r="H142" s="50"/>
      <c r="I142" s="52"/>
      <c r="J142" s="22"/>
    </row>
    <row r="143" spans="1:17" ht="130" x14ac:dyDescent="0.3">
      <c r="A143" s="31">
        <v>19</v>
      </c>
      <c r="B143" s="54" t="s">
        <v>44</v>
      </c>
      <c r="C143" s="56" t="s">
        <v>188</v>
      </c>
      <c r="D143" s="60" t="s">
        <v>77</v>
      </c>
      <c r="E143" s="11" t="s">
        <v>61</v>
      </c>
      <c r="F143" s="11" t="s">
        <v>8</v>
      </c>
      <c r="G143" s="52">
        <v>4012035</v>
      </c>
      <c r="H143" s="50">
        <v>1</v>
      </c>
      <c r="I143" s="52">
        <f t="shared" si="5"/>
        <v>4012035</v>
      </c>
      <c r="J143" s="22" t="s">
        <v>76</v>
      </c>
    </row>
    <row r="144" spans="1:17" ht="42" x14ac:dyDescent="0.3">
      <c r="A144" s="31">
        <v>20</v>
      </c>
      <c r="B144" s="47" t="s">
        <v>23</v>
      </c>
      <c r="C144" s="56" t="s">
        <v>45</v>
      </c>
      <c r="D144" s="56" t="s">
        <v>45</v>
      </c>
      <c r="E144" s="11" t="s">
        <v>60</v>
      </c>
      <c r="F144" s="11" t="s">
        <v>8</v>
      </c>
      <c r="G144" s="155">
        <v>106000</v>
      </c>
      <c r="H144" s="204">
        <v>1</v>
      </c>
      <c r="I144" s="155">
        <f t="shared" si="5"/>
        <v>106000</v>
      </c>
      <c r="J144" s="128" t="s">
        <v>92</v>
      </c>
    </row>
    <row r="145" spans="1:13" ht="26" x14ac:dyDescent="0.3">
      <c r="A145" s="31">
        <v>21</v>
      </c>
      <c r="B145" s="47" t="s">
        <v>23</v>
      </c>
      <c r="C145" s="56" t="s">
        <v>72</v>
      </c>
      <c r="D145" s="56" t="s">
        <v>72</v>
      </c>
      <c r="E145" s="11" t="s">
        <v>9</v>
      </c>
      <c r="F145" s="11" t="s">
        <v>8</v>
      </c>
      <c r="G145" s="52">
        <v>35633928</v>
      </c>
      <c r="H145" s="50">
        <v>1</v>
      </c>
      <c r="I145" s="52">
        <f t="shared" si="5"/>
        <v>35633928</v>
      </c>
      <c r="J145" s="22" t="s">
        <v>65</v>
      </c>
    </row>
    <row r="146" spans="1:13" ht="28" x14ac:dyDescent="0.3">
      <c r="A146" s="31">
        <v>22</v>
      </c>
      <c r="B146" s="47" t="s">
        <v>23</v>
      </c>
      <c r="C146" s="56" t="s">
        <v>46</v>
      </c>
      <c r="D146" s="56" t="s">
        <v>46</v>
      </c>
      <c r="E146" s="11" t="s">
        <v>25</v>
      </c>
      <c r="F146" s="11" t="s">
        <v>8</v>
      </c>
      <c r="G146" s="52">
        <v>3794643</v>
      </c>
      <c r="H146" s="50">
        <v>1</v>
      </c>
      <c r="I146" s="52">
        <f t="shared" si="5"/>
        <v>3794643</v>
      </c>
      <c r="J146" s="22" t="s">
        <v>71</v>
      </c>
    </row>
    <row r="147" spans="1:13" ht="28" x14ac:dyDescent="0.3">
      <c r="A147" s="31">
        <v>23</v>
      </c>
      <c r="B147" s="47" t="s">
        <v>23</v>
      </c>
      <c r="C147" s="56" t="s">
        <v>47</v>
      </c>
      <c r="D147" s="56" t="s">
        <v>47</v>
      </c>
      <c r="E147" s="11" t="s">
        <v>25</v>
      </c>
      <c r="F147" s="11" t="s">
        <v>8</v>
      </c>
      <c r="G147" s="52">
        <v>991071</v>
      </c>
      <c r="H147" s="50">
        <v>1</v>
      </c>
      <c r="I147" s="52">
        <f t="shared" si="5"/>
        <v>991071</v>
      </c>
      <c r="J147" s="22" t="s">
        <v>65</v>
      </c>
    </row>
    <row r="148" spans="1:13" ht="39" x14ac:dyDescent="0.3">
      <c r="A148" s="31">
        <v>24</v>
      </c>
      <c r="B148" s="57" t="s">
        <v>49</v>
      </c>
      <c r="C148" s="146" t="s">
        <v>579</v>
      </c>
      <c r="D148" s="146" t="s">
        <v>579</v>
      </c>
      <c r="E148" s="128" t="s">
        <v>9</v>
      </c>
      <c r="F148" s="128" t="s">
        <v>8</v>
      </c>
      <c r="G148" s="155">
        <v>31383750</v>
      </c>
      <c r="H148" s="156">
        <v>1</v>
      </c>
      <c r="I148" s="157">
        <f t="shared" si="5"/>
        <v>31383750</v>
      </c>
      <c r="J148" s="141" t="s">
        <v>64</v>
      </c>
    </row>
    <row r="149" spans="1:13" ht="39" x14ac:dyDescent="0.3">
      <c r="A149" s="31">
        <v>25</v>
      </c>
      <c r="B149" s="57" t="s">
        <v>49</v>
      </c>
      <c r="C149" s="57" t="s">
        <v>190</v>
      </c>
      <c r="D149" s="57" t="s">
        <v>48</v>
      </c>
      <c r="E149" s="11" t="s">
        <v>25</v>
      </c>
      <c r="F149" s="11" t="s">
        <v>8</v>
      </c>
      <c r="G149" s="52">
        <v>15987036</v>
      </c>
      <c r="H149" s="50">
        <v>1</v>
      </c>
      <c r="I149" s="49">
        <f t="shared" si="5"/>
        <v>15987036</v>
      </c>
      <c r="J149" s="21" t="s">
        <v>65</v>
      </c>
      <c r="M149" s="18"/>
    </row>
    <row r="150" spans="1:13" ht="28" x14ac:dyDescent="0.3">
      <c r="A150" s="31">
        <v>26</v>
      </c>
      <c r="B150" s="57" t="s">
        <v>49</v>
      </c>
      <c r="C150" s="57" t="s">
        <v>492</v>
      </c>
      <c r="D150" s="57" t="s">
        <v>492</v>
      </c>
      <c r="E150" s="11" t="s">
        <v>25</v>
      </c>
      <c r="F150" s="11" t="s">
        <v>8</v>
      </c>
      <c r="G150" s="52">
        <v>10283500</v>
      </c>
      <c r="H150" s="50">
        <v>1</v>
      </c>
      <c r="I150" s="49">
        <v>10283500</v>
      </c>
      <c r="J150" s="21" t="s">
        <v>66</v>
      </c>
      <c r="M150" s="18"/>
    </row>
    <row r="151" spans="1:13" ht="42" x14ac:dyDescent="0.3">
      <c r="A151" s="31">
        <v>27</v>
      </c>
      <c r="B151" s="57" t="s">
        <v>50</v>
      </c>
      <c r="C151" s="57" t="s">
        <v>51</v>
      </c>
      <c r="D151" s="57" t="s">
        <v>51</v>
      </c>
      <c r="E151" s="11" t="s">
        <v>61</v>
      </c>
      <c r="F151" s="11" t="s">
        <v>8</v>
      </c>
      <c r="G151" s="52">
        <v>10909866</v>
      </c>
      <c r="H151" s="50">
        <v>1</v>
      </c>
      <c r="I151" s="49">
        <f t="shared" si="5"/>
        <v>10909866</v>
      </c>
      <c r="J151" s="22" t="s">
        <v>70</v>
      </c>
    </row>
    <row r="152" spans="1:13" ht="15.65" customHeight="1" x14ac:dyDescent="0.3">
      <c r="A152" s="31">
        <v>28</v>
      </c>
      <c r="B152" s="57" t="s">
        <v>50</v>
      </c>
      <c r="C152" s="158"/>
      <c r="D152" s="158"/>
      <c r="E152" s="159"/>
      <c r="F152" s="28"/>
      <c r="G152" s="194"/>
      <c r="H152" s="192"/>
      <c r="I152" s="148"/>
      <c r="J152" s="141"/>
    </row>
    <row r="153" spans="1:13" ht="52" x14ac:dyDescent="0.3">
      <c r="A153" s="31">
        <v>29</v>
      </c>
      <c r="B153" s="57" t="s">
        <v>50</v>
      </c>
      <c r="C153" s="57" t="s">
        <v>52</v>
      </c>
      <c r="D153" s="57" t="s">
        <v>52</v>
      </c>
      <c r="E153" s="11" t="s">
        <v>9</v>
      </c>
      <c r="F153" s="11" t="s">
        <v>8</v>
      </c>
      <c r="G153" s="52">
        <v>32194189</v>
      </c>
      <c r="H153" s="50">
        <v>1</v>
      </c>
      <c r="I153" s="49">
        <f t="shared" si="5"/>
        <v>32194189</v>
      </c>
      <c r="J153" s="22" t="s">
        <v>66</v>
      </c>
    </row>
    <row r="154" spans="1:13" ht="15.65" customHeight="1" x14ac:dyDescent="0.3">
      <c r="A154" s="31">
        <v>30</v>
      </c>
      <c r="B154" s="57" t="s">
        <v>50</v>
      </c>
      <c r="C154" s="57"/>
      <c r="D154" s="57"/>
      <c r="E154" s="11"/>
      <c r="F154" s="11"/>
      <c r="G154" s="52"/>
      <c r="H154" s="144"/>
      <c r="I154" s="52"/>
      <c r="J154" s="11"/>
    </row>
    <row r="155" spans="1:13" ht="39" x14ac:dyDescent="0.3">
      <c r="A155" s="31">
        <v>31</v>
      </c>
      <c r="B155" s="57" t="s">
        <v>50</v>
      </c>
      <c r="C155" s="174" t="s">
        <v>580</v>
      </c>
      <c r="D155" s="174" t="s">
        <v>580</v>
      </c>
      <c r="E155" s="159" t="s">
        <v>61</v>
      </c>
      <c r="F155" s="159" t="s">
        <v>8</v>
      </c>
      <c r="G155" s="170">
        <v>5065367</v>
      </c>
      <c r="H155" s="169">
        <v>1</v>
      </c>
      <c r="I155" s="170">
        <v>5065367</v>
      </c>
      <c r="J155" s="159" t="s">
        <v>70</v>
      </c>
    </row>
    <row r="156" spans="1:13" ht="42" x14ac:dyDescent="0.3">
      <c r="A156" s="31">
        <v>32</v>
      </c>
      <c r="B156" s="57" t="s">
        <v>50</v>
      </c>
      <c r="C156" s="57" t="s">
        <v>493</v>
      </c>
      <c r="D156" s="57" t="s">
        <v>494</v>
      </c>
      <c r="E156" s="11" t="s">
        <v>60</v>
      </c>
      <c r="F156" s="11" t="s">
        <v>8</v>
      </c>
      <c r="G156" s="52">
        <v>232092</v>
      </c>
      <c r="H156" s="144">
        <v>1</v>
      </c>
      <c r="I156" s="52">
        <v>232092</v>
      </c>
      <c r="J156" s="11" t="s">
        <v>66</v>
      </c>
    </row>
    <row r="157" spans="1:13" ht="42" x14ac:dyDescent="0.3">
      <c r="A157" s="31">
        <v>33</v>
      </c>
      <c r="B157" s="57" t="s">
        <v>50</v>
      </c>
      <c r="C157" s="57" t="s">
        <v>53</v>
      </c>
      <c r="D157" s="57" t="s">
        <v>53</v>
      </c>
      <c r="E157" s="11" t="s">
        <v>60</v>
      </c>
      <c r="F157" s="11" t="s">
        <v>8</v>
      </c>
      <c r="G157" s="52">
        <v>353081.1</v>
      </c>
      <c r="H157" s="50">
        <v>1</v>
      </c>
      <c r="I157" s="49">
        <f t="shared" si="5"/>
        <v>353081.1</v>
      </c>
      <c r="J157" s="22" t="s">
        <v>75</v>
      </c>
    </row>
    <row r="158" spans="1:13" ht="26" x14ac:dyDescent="0.3">
      <c r="A158" s="31">
        <v>34</v>
      </c>
      <c r="B158" s="57" t="s">
        <v>50</v>
      </c>
      <c r="C158" s="57" t="s">
        <v>54</v>
      </c>
      <c r="D158" s="57" t="s">
        <v>54</v>
      </c>
      <c r="E158" s="11" t="s">
        <v>9</v>
      </c>
      <c r="F158" s="11" t="s">
        <v>8</v>
      </c>
      <c r="G158" s="52">
        <v>63057296</v>
      </c>
      <c r="H158" s="50">
        <v>1</v>
      </c>
      <c r="I158" s="49">
        <f t="shared" si="5"/>
        <v>63057296</v>
      </c>
      <c r="J158" s="22" t="s">
        <v>75</v>
      </c>
    </row>
    <row r="159" spans="1:13" ht="18" customHeight="1" x14ac:dyDescent="0.3">
      <c r="A159" s="31">
        <v>35</v>
      </c>
      <c r="B159" s="57" t="s">
        <v>50</v>
      </c>
      <c r="C159" s="57"/>
      <c r="D159" s="57"/>
      <c r="E159" s="11"/>
      <c r="F159" s="11"/>
      <c r="G159" s="52"/>
      <c r="H159" s="50"/>
      <c r="I159" s="49"/>
      <c r="J159" s="22"/>
    </row>
    <row r="160" spans="1:13" ht="65" x14ac:dyDescent="0.3">
      <c r="A160" s="31">
        <v>36</v>
      </c>
      <c r="B160" s="57" t="s">
        <v>50</v>
      </c>
      <c r="C160" s="57" t="s">
        <v>55</v>
      </c>
      <c r="D160" s="57" t="s">
        <v>381</v>
      </c>
      <c r="E160" s="11" t="s">
        <v>61</v>
      </c>
      <c r="F160" s="11" t="s">
        <v>8</v>
      </c>
      <c r="G160" s="52">
        <v>5817672</v>
      </c>
      <c r="H160" s="50">
        <v>1</v>
      </c>
      <c r="I160" s="49">
        <f t="shared" si="5"/>
        <v>5817672</v>
      </c>
      <c r="J160" s="22" t="s">
        <v>69</v>
      </c>
    </row>
    <row r="161" spans="1:10" ht="15.65" customHeight="1" x14ac:dyDescent="0.3">
      <c r="A161" s="31">
        <v>37</v>
      </c>
      <c r="B161" s="57" t="s">
        <v>50</v>
      </c>
      <c r="C161" s="145"/>
      <c r="D161" s="145"/>
      <c r="E161" s="159"/>
      <c r="F161" s="159"/>
      <c r="G161" s="170"/>
      <c r="H161" s="170"/>
      <c r="I161" s="170"/>
      <c r="J161" s="159"/>
    </row>
    <row r="162" spans="1:10" ht="42" x14ac:dyDescent="0.3">
      <c r="A162" s="31">
        <v>38</v>
      </c>
      <c r="B162" s="58" t="s">
        <v>59</v>
      </c>
      <c r="C162" s="58" t="s">
        <v>56</v>
      </c>
      <c r="D162" s="58" t="s">
        <v>56</v>
      </c>
      <c r="E162" s="11" t="s">
        <v>26</v>
      </c>
      <c r="F162" s="11" t="s">
        <v>8</v>
      </c>
      <c r="G162" s="52">
        <v>129336750</v>
      </c>
      <c r="H162" s="50">
        <v>1</v>
      </c>
      <c r="I162" s="49">
        <f t="shared" si="5"/>
        <v>129336750</v>
      </c>
      <c r="J162" s="21" t="s">
        <v>7</v>
      </c>
    </row>
    <row r="163" spans="1:10" ht="42" x14ac:dyDescent="0.3">
      <c r="A163" s="31">
        <v>39</v>
      </c>
      <c r="B163" s="58" t="s">
        <v>29</v>
      </c>
      <c r="C163" s="58" t="s">
        <v>57</v>
      </c>
      <c r="D163" s="58" t="s">
        <v>57</v>
      </c>
      <c r="E163" s="11" t="s">
        <v>26</v>
      </c>
      <c r="F163" s="11" t="s">
        <v>8</v>
      </c>
      <c r="G163" s="52">
        <v>7421786</v>
      </c>
      <c r="H163" s="50">
        <v>1</v>
      </c>
      <c r="I163" s="49">
        <f t="shared" si="5"/>
        <v>7421786</v>
      </c>
      <c r="J163" s="21" t="s">
        <v>7</v>
      </c>
    </row>
    <row r="164" spans="1:10" ht="42" x14ac:dyDescent="0.3">
      <c r="A164" s="31">
        <v>40</v>
      </c>
      <c r="B164" s="47" t="s">
        <v>24</v>
      </c>
      <c r="C164" s="58" t="s">
        <v>193</v>
      </c>
      <c r="D164" s="58" t="s">
        <v>193</v>
      </c>
      <c r="E164" s="59" t="s">
        <v>62</v>
      </c>
      <c r="F164" s="11" t="s">
        <v>8</v>
      </c>
      <c r="G164" s="52">
        <v>800902</v>
      </c>
      <c r="H164" s="50">
        <v>1</v>
      </c>
      <c r="I164" s="49">
        <f t="shared" si="5"/>
        <v>800902</v>
      </c>
      <c r="J164" s="22" t="s">
        <v>75</v>
      </c>
    </row>
    <row r="165" spans="1:10" s="125" customFormat="1" ht="42" x14ac:dyDescent="0.3">
      <c r="A165" s="126">
        <v>41</v>
      </c>
      <c r="B165" s="47" t="s">
        <v>24</v>
      </c>
      <c r="C165" s="58" t="s">
        <v>200</v>
      </c>
      <c r="D165" s="58" t="s">
        <v>201</v>
      </c>
      <c r="E165" s="59" t="s">
        <v>62</v>
      </c>
      <c r="F165" s="11" t="s">
        <v>8</v>
      </c>
      <c r="G165" s="52">
        <v>241072</v>
      </c>
      <c r="H165" s="50">
        <v>1</v>
      </c>
      <c r="I165" s="49">
        <f t="shared" si="5"/>
        <v>241072</v>
      </c>
      <c r="J165" s="59" t="s">
        <v>65</v>
      </c>
    </row>
    <row r="166" spans="1:10" s="125" customFormat="1" ht="42" x14ac:dyDescent="0.3">
      <c r="A166" s="126">
        <v>42</v>
      </c>
      <c r="B166" s="136" t="s">
        <v>50</v>
      </c>
      <c r="C166" s="136" t="s">
        <v>207</v>
      </c>
      <c r="D166" s="136" t="s">
        <v>207</v>
      </c>
      <c r="E166" s="137" t="s">
        <v>60</v>
      </c>
      <c r="F166" s="137" t="s">
        <v>8</v>
      </c>
      <c r="G166" s="49">
        <f>(548.05+10)*49</f>
        <v>27344.449999999997</v>
      </c>
      <c r="H166" s="50">
        <v>1</v>
      </c>
      <c r="I166" s="49">
        <f t="shared" si="5"/>
        <v>27344.449999999997</v>
      </c>
      <c r="J166" s="138" t="s">
        <v>98</v>
      </c>
    </row>
    <row r="167" spans="1:10" s="125" customFormat="1" ht="42" x14ac:dyDescent="0.3">
      <c r="A167" s="126">
        <v>43</v>
      </c>
      <c r="B167" s="136" t="s">
        <v>50</v>
      </c>
      <c r="C167" s="136" t="s">
        <v>208</v>
      </c>
      <c r="D167" s="136" t="s">
        <v>209</v>
      </c>
      <c r="E167" s="137" t="s">
        <v>60</v>
      </c>
      <c r="F167" s="137" t="s">
        <v>8</v>
      </c>
      <c r="G167" s="49">
        <f>(548.05+10)*49</f>
        <v>27344.449999999997</v>
      </c>
      <c r="H167" s="50">
        <v>1</v>
      </c>
      <c r="I167" s="49">
        <f t="shared" si="5"/>
        <v>27344.449999999997</v>
      </c>
      <c r="J167" s="138" t="s">
        <v>98</v>
      </c>
    </row>
    <row r="168" spans="1:10" s="125" customFormat="1" ht="42" x14ac:dyDescent="0.3">
      <c r="A168" s="126">
        <v>44</v>
      </c>
      <c r="B168" s="136"/>
      <c r="C168" s="136" t="s">
        <v>265</v>
      </c>
      <c r="D168" s="136" t="s">
        <v>265</v>
      </c>
      <c r="E168" s="137" t="s">
        <v>62</v>
      </c>
      <c r="F168" s="137" t="s">
        <v>8</v>
      </c>
      <c r="G168" s="49">
        <v>7000</v>
      </c>
      <c r="H168" s="50">
        <v>1</v>
      </c>
      <c r="I168" s="49">
        <v>7000</v>
      </c>
      <c r="J168" s="138" t="s">
        <v>7</v>
      </c>
    </row>
    <row r="169" spans="1:10" s="125" customFormat="1" ht="42" x14ac:dyDescent="0.3">
      <c r="A169" s="126">
        <v>45</v>
      </c>
      <c r="B169" s="136"/>
      <c r="C169" s="136" t="s">
        <v>266</v>
      </c>
      <c r="D169" s="136" t="s">
        <v>267</v>
      </c>
      <c r="E169" s="137" t="s">
        <v>62</v>
      </c>
      <c r="F169" s="137" t="s">
        <v>8</v>
      </c>
      <c r="G169" s="49">
        <v>12000</v>
      </c>
      <c r="H169" s="50">
        <v>1</v>
      </c>
      <c r="I169" s="49">
        <v>12000</v>
      </c>
      <c r="J169" s="138" t="s">
        <v>268</v>
      </c>
    </row>
    <row r="170" spans="1:10" s="125" customFormat="1" ht="42" x14ac:dyDescent="0.3">
      <c r="A170" s="126">
        <v>46</v>
      </c>
      <c r="B170" s="136"/>
      <c r="C170" s="136" t="s">
        <v>269</v>
      </c>
      <c r="D170" s="136" t="s">
        <v>270</v>
      </c>
      <c r="E170" s="137" t="s">
        <v>26</v>
      </c>
      <c r="F170" s="137" t="s">
        <v>8</v>
      </c>
      <c r="G170" s="49">
        <v>78571.429999999993</v>
      </c>
      <c r="H170" s="50">
        <v>1</v>
      </c>
      <c r="I170" s="49">
        <v>78571.429999999993</v>
      </c>
      <c r="J170" s="138" t="s">
        <v>268</v>
      </c>
    </row>
    <row r="171" spans="1:10" s="125" customFormat="1" ht="78" x14ac:dyDescent="0.3">
      <c r="A171" s="171">
        <v>47</v>
      </c>
      <c r="B171" s="175" t="s">
        <v>581</v>
      </c>
      <c r="C171" s="175" t="s">
        <v>581</v>
      </c>
      <c r="D171" s="146" t="s">
        <v>582</v>
      </c>
      <c r="E171" s="159" t="s">
        <v>61</v>
      </c>
      <c r="F171" s="159" t="s">
        <v>8</v>
      </c>
      <c r="G171" s="170">
        <v>6476420</v>
      </c>
      <c r="H171" s="170">
        <v>1</v>
      </c>
      <c r="I171" s="170">
        <v>6476420</v>
      </c>
      <c r="J171" s="147" t="s">
        <v>603</v>
      </c>
    </row>
    <row r="172" spans="1:10" s="125" customFormat="1" ht="39" x14ac:dyDescent="0.3">
      <c r="A172" s="140">
        <v>48</v>
      </c>
      <c r="B172" s="57" t="s">
        <v>583</v>
      </c>
      <c r="C172" s="57" t="s">
        <v>583</v>
      </c>
      <c r="D172" s="176" t="s">
        <v>584</v>
      </c>
      <c r="E172" s="159" t="s">
        <v>60</v>
      </c>
      <c r="F172" s="128" t="s">
        <v>8</v>
      </c>
      <c r="G172" s="155">
        <v>129276</v>
      </c>
      <c r="H172" s="172">
        <v>1</v>
      </c>
      <c r="I172" s="155">
        <v>129276</v>
      </c>
      <c r="J172" s="141" t="s">
        <v>64</v>
      </c>
    </row>
    <row r="173" spans="1:10" s="125" customFormat="1" ht="78" x14ac:dyDescent="0.3">
      <c r="A173" s="140">
        <v>49</v>
      </c>
      <c r="B173" s="57"/>
      <c r="C173" s="200" t="s">
        <v>604</v>
      </c>
      <c r="D173" s="151" t="s">
        <v>605</v>
      </c>
      <c r="E173" s="159" t="s">
        <v>606</v>
      </c>
      <c r="F173" s="196" t="s">
        <v>8</v>
      </c>
      <c r="G173" s="197">
        <v>1097300</v>
      </c>
      <c r="H173" s="197">
        <v>1</v>
      </c>
      <c r="I173" s="148">
        <v>1097300</v>
      </c>
      <c r="J173" s="140" t="s">
        <v>64</v>
      </c>
    </row>
    <row r="174" spans="1:10" s="125" customFormat="1" ht="65" x14ac:dyDescent="0.3">
      <c r="A174" s="140">
        <v>50</v>
      </c>
      <c r="B174" s="57" t="s">
        <v>610</v>
      </c>
      <c r="C174" s="198" t="s">
        <v>610</v>
      </c>
      <c r="D174" s="199" t="s">
        <v>611</v>
      </c>
      <c r="E174" s="127" t="s">
        <v>612</v>
      </c>
      <c r="F174" s="147" t="s">
        <v>8</v>
      </c>
      <c r="G174" s="195">
        <v>11796</v>
      </c>
      <c r="H174" s="195">
        <v>1</v>
      </c>
      <c r="I174" s="148">
        <v>11796</v>
      </c>
      <c r="J174" s="140" t="s">
        <v>64</v>
      </c>
    </row>
    <row r="175" spans="1:10" s="125" customFormat="1" ht="42" x14ac:dyDescent="0.3">
      <c r="A175" s="140">
        <v>51</v>
      </c>
      <c r="B175" s="57"/>
      <c r="C175" s="198" t="s">
        <v>624</v>
      </c>
      <c r="D175" s="199" t="s">
        <v>625</v>
      </c>
      <c r="E175" s="127" t="s">
        <v>626</v>
      </c>
      <c r="F175" s="147" t="s">
        <v>8</v>
      </c>
      <c r="G175" s="195">
        <v>2465000</v>
      </c>
      <c r="H175" s="195">
        <v>1</v>
      </c>
      <c r="I175" s="148">
        <v>2465000</v>
      </c>
      <c r="J175" s="140" t="s">
        <v>92</v>
      </c>
    </row>
    <row r="176" spans="1:10" s="125" customFormat="1" ht="56" x14ac:dyDescent="0.3">
      <c r="A176" s="140">
        <v>52</v>
      </c>
      <c r="B176" s="57"/>
      <c r="C176" s="198" t="s">
        <v>627</v>
      </c>
      <c r="D176" s="199" t="s">
        <v>628</v>
      </c>
      <c r="E176" s="127" t="s">
        <v>626</v>
      </c>
      <c r="F176" s="147" t="s">
        <v>8</v>
      </c>
      <c r="G176" s="195">
        <v>500000</v>
      </c>
      <c r="H176" s="195">
        <v>1</v>
      </c>
      <c r="I176" s="148">
        <v>500000</v>
      </c>
      <c r="J176" s="140" t="s">
        <v>92</v>
      </c>
    </row>
    <row r="177" spans="1:10" ht="26.4" customHeight="1" x14ac:dyDescent="0.3">
      <c r="A177" s="211" t="s">
        <v>58</v>
      </c>
      <c r="B177" s="211"/>
      <c r="C177" s="211"/>
      <c r="D177" s="211"/>
      <c r="E177" s="211"/>
      <c r="F177" s="211"/>
      <c r="G177" s="211"/>
      <c r="H177" s="211"/>
      <c r="I177" s="16">
        <f>SUM(I125:I176)</f>
        <v>757425370.93000007</v>
      </c>
      <c r="J177" s="7"/>
    </row>
    <row r="178" spans="1:10" ht="23.25" customHeight="1" x14ac:dyDescent="0.3">
      <c r="A178" s="208" t="s">
        <v>186</v>
      </c>
      <c r="B178" s="209"/>
      <c r="C178" s="209"/>
      <c r="D178" s="209"/>
      <c r="E178" s="209"/>
      <c r="F178" s="209"/>
      <c r="G178" s="209"/>
      <c r="H178" s="210"/>
      <c r="I178" s="120">
        <f>I177+I123</f>
        <v>891631356.46785724</v>
      </c>
      <c r="J178" s="121"/>
    </row>
    <row r="179" spans="1:10" x14ac:dyDescent="0.3">
      <c r="G179" s="14"/>
    </row>
    <row r="181" spans="1:10" x14ac:dyDescent="0.3">
      <c r="A181" s="5"/>
      <c r="B181" s="5"/>
      <c r="D181" s="5"/>
      <c r="E181" s="5"/>
      <c r="F181" s="5"/>
      <c r="G181" s="5"/>
      <c r="H181" s="5"/>
      <c r="I181" s="5"/>
    </row>
    <row r="182" spans="1:10" x14ac:dyDescent="0.3">
      <c r="A182" s="5"/>
      <c r="B182" s="5"/>
      <c r="D182" s="5"/>
      <c r="E182" s="5"/>
      <c r="F182" s="5"/>
      <c r="G182" s="5"/>
      <c r="H182" s="5"/>
      <c r="I182" s="5"/>
    </row>
  </sheetData>
  <autoFilter ref="A4:J178"/>
  <mergeCells count="7">
    <mergeCell ref="A178:H178"/>
    <mergeCell ref="A177:H177"/>
    <mergeCell ref="B1:C1"/>
    <mergeCell ref="D2:H2"/>
    <mergeCell ref="A123:H123"/>
    <mergeCell ref="A124:J124"/>
    <mergeCell ref="A5:J5"/>
  </mergeCells>
  <phoneticPr fontId="25" type="noConversion"/>
  <hyperlinks>
    <hyperlink ref="B141:B143" r:id="rId1" display="javascript:void(0)"/>
    <hyperlink ref="B151" r:id="rId2" display="javascript:void(0)"/>
    <hyperlink ref="B152:B161" r:id="rId3" display="javascript:void(0)"/>
    <hyperlink ref="B166" r:id="rId4" display="javascript:void(0)"/>
    <hyperlink ref="B167" r:id="rId5" display="javascript:void(0)"/>
  </hyperlinks>
  <pageMargins left="0.3" right="0.32" top="0.39" bottom="0.27" header="0.31496062992125984" footer="0.18"/>
  <pageSetup paperSize="9" scale="75"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tabSelected="1" zoomScale="70" zoomScaleNormal="70" workbookViewId="0">
      <selection activeCell="M11" sqref="M11"/>
    </sheetView>
  </sheetViews>
  <sheetFormatPr defaultColWidth="8.90625" defaultRowHeight="15.5" outlineLevelCol="1" x14ac:dyDescent="0.35"/>
  <cols>
    <col min="1" max="1" width="5.36328125" style="62" customWidth="1"/>
    <col min="2" max="2" width="23.36328125" style="62" hidden="1" customWidth="1"/>
    <col min="3" max="3" width="36.6328125" style="69" customWidth="1"/>
    <col min="4" max="4" width="44.81640625" style="63" customWidth="1"/>
    <col min="5" max="5" width="14.54296875" style="64" customWidth="1"/>
    <col min="6" max="6" width="10" style="65" customWidth="1"/>
    <col min="7" max="7" width="16.90625" style="66" customWidth="1" outlineLevel="1"/>
    <col min="8" max="8" width="12.36328125" style="67" customWidth="1"/>
    <col min="9" max="9" width="19.36328125" style="70" customWidth="1"/>
    <col min="10" max="10" width="30.6328125" style="65" customWidth="1"/>
    <col min="11" max="16384" width="8.90625" style="69"/>
  </cols>
  <sheetData>
    <row r="1" spans="1:10" ht="129" customHeight="1" x14ac:dyDescent="0.35">
      <c r="B1" s="215"/>
      <c r="C1" s="215"/>
      <c r="I1" s="68">
        <f>SUBTOTAL(9,I6:I123)</f>
        <v>268411971.07571429</v>
      </c>
      <c r="J1" s="64" t="s">
        <v>636</v>
      </c>
    </row>
    <row r="2" spans="1:10" ht="34.5" customHeight="1" x14ac:dyDescent="0.35">
      <c r="D2" s="216" t="s">
        <v>99</v>
      </c>
      <c r="E2" s="216"/>
      <c r="F2" s="216"/>
      <c r="G2" s="216"/>
      <c r="H2" s="216"/>
    </row>
    <row r="3" spans="1:10" x14ac:dyDescent="0.35">
      <c r="C3" s="62"/>
      <c r="D3" s="71"/>
      <c r="E3" s="62"/>
      <c r="F3" s="71"/>
      <c r="G3" s="62"/>
      <c r="H3" s="72"/>
      <c r="I3" s="72"/>
      <c r="J3" s="66"/>
    </row>
    <row r="4" spans="1:10" ht="60" x14ac:dyDescent="0.35">
      <c r="A4" s="73" t="s">
        <v>0</v>
      </c>
      <c r="B4" s="74" t="s">
        <v>1</v>
      </c>
      <c r="C4" s="74" t="s">
        <v>100</v>
      </c>
      <c r="D4" s="74" t="s">
        <v>101</v>
      </c>
      <c r="E4" s="74" t="s">
        <v>102</v>
      </c>
      <c r="F4" s="74" t="s">
        <v>103</v>
      </c>
      <c r="G4" s="74" t="s">
        <v>104</v>
      </c>
      <c r="H4" s="75" t="s">
        <v>105</v>
      </c>
      <c r="I4" s="76" t="s">
        <v>106</v>
      </c>
      <c r="J4" s="74" t="s">
        <v>107</v>
      </c>
    </row>
    <row r="5" spans="1:10" ht="14" customHeight="1" x14ac:dyDescent="0.35">
      <c r="A5" s="214" t="s">
        <v>182</v>
      </c>
      <c r="B5" s="214"/>
      <c r="C5" s="214"/>
      <c r="D5" s="214"/>
      <c r="E5" s="214"/>
      <c r="F5" s="214"/>
      <c r="G5" s="214"/>
      <c r="H5" s="214"/>
      <c r="I5" s="214"/>
      <c r="J5" s="214"/>
    </row>
    <row r="6" spans="1:10" ht="46.5" x14ac:dyDescent="0.35">
      <c r="A6" s="77">
        <v>1</v>
      </c>
      <c r="B6" s="78" t="s">
        <v>23</v>
      </c>
      <c r="C6" s="79" t="s">
        <v>128</v>
      </c>
      <c r="D6" s="80" t="s">
        <v>129</v>
      </c>
      <c r="E6" s="81" t="s">
        <v>108</v>
      </c>
      <c r="F6" s="82" t="s">
        <v>116</v>
      </c>
      <c r="G6" s="83">
        <v>12000</v>
      </c>
      <c r="H6" s="84">
        <v>282</v>
      </c>
      <c r="I6" s="85">
        <f>G6*H6</f>
        <v>3384000</v>
      </c>
      <c r="J6" s="86" t="s">
        <v>118</v>
      </c>
    </row>
    <row r="7" spans="1:10" ht="15.65" customHeight="1" x14ac:dyDescent="0.35">
      <c r="A7" s="87">
        <v>2</v>
      </c>
      <c r="B7" s="88" t="s">
        <v>23</v>
      </c>
      <c r="C7" s="80"/>
      <c r="D7" s="80"/>
      <c r="E7" s="81"/>
      <c r="F7" s="82"/>
      <c r="G7" s="89"/>
      <c r="H7" s="89"/>
      <c r="I7" s="90"/>
      <c r="J7" s="91"/>
    </row>
    <row r="8" spans="1:10" ht="15" customHeight="1" x14ac:dyDescent="0.35">
      <c r="A8" s="87">
        <v>3</v>
      </c>
      <c r="B8" s="88" t="s">
        <v>23</v>
      </c>
      <c r="C8" s="80"/>
      <c r="D8" s="80"/>
      <c r="E8" s="81"/>
      <c r="F8" s="82"/>
      <c r="G8" s="89"/>
      <c r="H8" s="89"/>
      <c r="I8" s="90"/>
      <c r="J8" s="91"/>
    </row>
    <row r="9" spans="1:10" ht="12.65" customHeight="1" x14ac:dyDescent="0.35">
      <c r="A9" s="77">
        <v>4</v>
      </c>
      <c r="B9" s="88" t="s">
        <v>23</v>
      </c>
      <c r="C9" s="80"/>
      <c r="D9" s="80"/>
      <c r="E9" s="81"/>
      <c r="F9" s="82"/>
      <c r="G9" s="89"/>
      <c r="H9" s="89"/>
      <c r="I9" s="90"/>
      <c r="J9" s="91"/>
    </row>
    <row r="10" spans="1:10" ht="17.399999999999999" customHeight="1" x14ac:dyDescent="0.35">
      <c r="A10" s="87">
        <v>5</v>
      </c>
      <c r="B10" s="88" t="s">
        <v>23</v>
      </c>
      <c r="C10" s="92"/>
      <c r="D10" s="80"/>
      <c r="E10" s="119"/>
      <c r="F10" s="82"/>
      <c r="G10" s="89"/>
      <c r="H10" s="89"/>
      <c r="I10" s="90"/>
      <c r="J10" s="91"/>
    </row>
    <row r="11" spans="1:10" ht="63" customHeight="1" x14ac:dyDescent="0.35">
      <c r="A11" s="87">
        <v>6</v>
      </c>
      <c r="B11" s="88" t="s">
        <v>24</v>
      </c>
      <c r="C11" s="24" t="s">
        <v>536</v>
      </c>
      <c r="D11" s="127" t="s">
        <v>537</v>
      </c>
      <c r="E11" s="128" t="s">
        <v>538</v>
      </c>
      <c r="F11" s="27" t="s">
        <v>115</v>
      </c>
      <c r="G11" s="29">
        <v>500000</v>
      </c>
      <c r="H11" s="29">
        <v>1</v>
      </c>
      <c r="I11" s="148">
        <v>500000</v>
      </c>
      <c r="J11" s="140" t="s">
        <v>120</v>
      </c>
    </row>
    <row r="12" spans="1:10" ht="41.4" customHeight="1" x14ac:dyDescent="0.35">
      <c r="A12" s="77">
        <v>7</v>
      </c>
      <c r="B12" s="88" t="s">
        <v>24</v>
      </c>
      <c r="C12" s="92" t="s">
        <v>130</v>
      </c>
      <c r="D12" s="93" t="s">
        <v>131</v>
      </c>
      <c r="E12" s="81" t="s">
        <v>108</v>
      </c>
      <c r="F12" s="94" t="s">
        <v>115</v>
      </c>
      <c r="G12" s="89">
        <v>2000000</v>
      </c>
      <c r="H12" s="89">
        <v>1</v>
      </c>
      <c r="I12" s="90">
        <f t="shared" ref="I12:I23" si="0">G12*H12</f>
        <v>2000000</v>
      </c>
      <c r="J12" s="91" t="s">
        <v>123</v>
      </c>
    </row>
    <row r="13" spans="1:10" ht="41.4" customHeight="1" x14ac:dyDescent="0.35">
      <c r="A13" s="87">
        <v>8</v>
      </c>
      <c r="B13" s="88" t="s">
        <v>24</v>
      </c>
      <c r="C13" s="92" t="s">
        <v>132</v>
      </c>
      <c r="D13" s="93" t="s">
        <v>133</v>
      </c>
      <c r="E13" s="81" t="s">
        <v>108</v>
      </c>
      <c r="F13" s="94" t="s">
        <v>115</v>
      </c>
      <c r="G13" s="89">
        <v>329549.99999999994</v>
      </c>
      <c r="H13" s="89">
        <v>1</v>
      </c>
      <c r="I13" s="90">
        <f t="shared" si="0"/>
        <v>329549.99999999994</v>
      </c>
      <c r="J13" s="91" t="s">
        <v>127</v>
      </c>
    </row>
    <row r="14" spans="1:10" ht="41.4" customHeight="1" x14ac:dyDescent="0.35">
      <c r="A14" s="87">
        <v>9</v>
      </c>
      <c r="B14" s="88" t="s">
        <v>24</v>
      </c>
      <c r="C14" s="92" t="s">
        <v>134</v>
      </c>
      <c r="D14" s="93" t="s">
        <v>135</v>
      </c>
      <c r="E14" s="81" t="s">
        <v>108</v>
      </c>
      <c r="F14" s="94" t="s">
        <v>115</v>
      </c>
      <c r="G14" s="89">
        <v>111607.14285714284</v>
      </c>
      <c r="H14" s="89">
        <v>11</v>
      </c>
      <c r="I14" s="90">
        <f t="shared" si="0"/>
        <v>1227678.5714285714</v>
      </c>
      <c r="J14" s="91" t="s">
        <v>122</v>
      </c>
    </row>
    <row r="15" spans="1:10" ht="41.4" customHeight="1" x14ac:dyDescent="0.35">
      <c r="A15" s="77">
        <v>10</v>
      </c>
      <c r="B15" s="88" t="s">
        <v>24</v>
      </c>
      <c r="C15" s="92" t="s">
        <v>136</v>
      </c>
      <c r="D15" s="93" t="s">
        <v>137</v>
      </c>
      <c r="E15" s="81" t="s">
        <v>108</v>
      </c>
      <c r="F15" s="82" t="s">
        <v>116</v>
      </c>
      <c r="G15" s="89">
        <v>196428.57142857142</v>
      </c>
      <c r="H15" s="89">
        <v>5</v>
      </c>
      <c r="I15" s="90">
        <f>G15*H15</f>
        <v>982142.85714285704</v>
      </c>
      <c r="J15" s="91" t="s">
        <v>122</v>
      </c>
    </row>
    <row r="16" spans="1:10" ht="46.5" x14ac:dyDescent="0.35">
      <c r="A16" s="77">
        <v>11</v>
      </c>
      <c r="B16" s="88" t="s">
        <v>24</v>
      </c>
      <c r="C16" s="92" t="s">
        <v>136</v>
      </c>
      <c r="D16" s="93" t="s">
        <v>138</v>
      </c>
      <c r="E16" s="81" t="s">
        <v>108</v>
      </c>
      <c r="F16" s="82" t="s">
        <v>116</v>
      </c>
      <c r="G16" s="89">
        <v>267857.14</v>
      </c>
      <c r="H16" s="89">
        <v>2</v>
      </c>
      <c r="I16" s="90">
        <f t="shared" si="0"/>
        <v>535714.28</v>
      </c>
      <c r="J16" s="91" t="s">
        <v>122</v>
      </c>
    </row>
    <row r="17" spans="1:10" ht="77.5" x14ac:dyDescent="0.35">
      <c r="A17" s="87">
        <v>12</v>
      </c>
      <c r="B17" s="88" t="s">
        <v>24</v>
      </c>
      <c r="C17" s="92" t="s">
        <v>139</v>
      </c>
      <c r="D17" s="93" t="s">
        <v>140</v>
      </c>
      <c r="E17" s="81" t="s">
        <v>108</v>
      </c>
      <c r="F17" s="82" t="s">
        <v>116</v>
      </c>
      <c r="G17" s="89">
        <v>437499.99999999994</v>
      </c>
      <c r="H17" s="89">
        <v>3</v>
      </c>
      <c r="I17" s="90">
        <f t="shared" si="0"/>
        <v>1312499.9999999998</v>
      </c>
      <c r="J17" s="91" t="s">
        <v>122</v>
      </c>
    </row>
    <row r="18" spans="1:10" ht="20.399999999999999" customHeight="1" x14ac:dyDescent="0.35">
      <c r="A18" s="87">
        <v>13</v>
      </c>
      <c r="B18" s="88" t="s">
        <v>24</v>
      </c>
      <c r="C18" s="92"/>
      <c r="D18" s="93"/>
      <c r="E18" s="81"/>
      <c r="F18" s="82"/>
      <c r="G18" s="89"/>
      <c r="H18" s="89"/>
      <c r="I18" s="90"/>
      <c r="J18" s="91"/>
    </row>
    <row r="19" spans="1:10" ht="16.75" customHeight="1" x14ac:dyDescent="0.35">
      <c r="A19" s="77">
        <v>14</v>
      </c>
      <c r="B19" s="88" t="s">
        <v>24</v>
      </c>
      <c r="C19" s="92"/>
      <c r="D19" s="93"/>
      <c r="E19" s="95"/>
      <c r="F19" s="94"/>
      <c r="G19" s="89"/>
      <c r="H19" s="89"/>
      <c r="I19" s="89"/>
      <c r="J19" s="91"/>
    </row>
    <row r="20" spans="1:10" ht="20.399999999999999" customHeight="1" x14ac:dyDescent="0.35">
      <c r="A20" s="87">
        <v>15</v>
      </c>
      <c r="B20" s="88" t="s">
        <v>24</v>
      </c>
      <c r="C20" s="24"/>
      <c r="D20" s="127"/>
      <c r="E20" s="128"/>
      <c r="F20" s="27"/>
      <c r="G20" s="29"/>
      <c r="H20" s="29"/>
      <c r="I20" s="29"/>
      <c r="J20" s="141"/>
    </row>
    <row r="21" spans="1:10" ht="17.399999999999999" customHeight="1" x14ac:dyDescent="0.35">
      <c r="A21" s="87">
        <v>16</v>
      </c>
      <c r="B21" s="88" t="s">
        <v>29</v>
      </c>
      <c r="C21" s="92"/>
      <c r="D21" s="92"/>
      <c r="E21" s="95"/>
      <c r="F21" s="94"/>
      <c r="G21" s="90"/>
      <c r="H21" s="96"/>
      <c r="I21" s="89"/>
      <c r="J21" s="91"/>
    </row>
    <row r="22" spans="1:10" ht="46.5" x14ac:dyDescent="0.35">
      <c r="A22" s="77">
        <v>17</v>
      </c>
      <c r="B22" s="88" t="s">
        <v>29</v>
      </c>
      <c r="C22" s="97" t="s">
        <v>142</v>
      </c>
      <c r="D22" s="97" t="s">
        <v>142</v>
      </c>
      <c r="E22" s="95" t="s">
        <v>111</v>
      </c>
      <c r="F22" s="94" t="s">
        <v>115</v>
      </c>
      <c r="G22" s="98">
        <v>6694496</v>
      </c>
      <c r="H22" s="99">
        <v>1</v>
      </c>
      <c r="I22" s="100">
        <f t="shared" si="0"/>
        <v>6694496</v>
      </c>
      <c r="J22" s="91" t="s">
        <v>123</v>
      </c>
    </row>
    <row r="23" spans="1:10" s="132" customFormat="1" ht="108.5" x14ac:dyDescent="0.35">
      <c r="A23" s="129">
        <v>18</v>
      </c>
      <c r="B23" s="104" t="s">
        <v>24</v>
      </c>
      <c r="C23" s="130" t="s">
        <v>202</v>
      </c>
      <c r="D23" s="105" t="s">
        <v>203</v>
      </c>
      <c r="E23" s="81" t="s">
        <v>108</v>
      </c>
      <c r="F23" s="131" t="s">
        <v>116</v>
      </c>
      <c r="G23" s="106">
        <v>8214.2800000000007</v>
      </c>
      <c r="H23" s="107">
        <v>90</v>
      </c>
      <c r="I23" s="112">
        <f t="shared" si="0"/>
        <v>739285.20000000007</v>
      </c>
      <c r="J23" s="95" t="s">
        <v>204</v>
      </c>
    </row>
    <row r="24" spans="1:10" s="132" customFormat="1" ht="62" x14ac:dyDescent="0.35">
      <c r="A24" s="77">
        <v>19</v>
      </c>
      <c r="B24" s="133"/>
      <c r="C24" s="92" t="s">
        <v>237</v>
      </c>
      <c r="D24" s="93" t="s">
        <v>238</v>
      </c>
      <c r="E24" s="95" t="s">
        <v>108</v>
      </c>
      <c r="F24" s="135" t="s">
        <v>116</v>
      </c>
      <c r="G24" s="89">
        <v>1691.9642857142856</v>
      </c>
      <c r="H24" s="89">
        <v>50</v>
      </c>
      <c r="I24" s="89">
        <f>G24*H24</f>
        <v>84598.214285714275</v>
      </c>
      <c r="J24" s="91" t="s">
        <v>118</v>
      </c>
    </row>
    <row r="25" spans="1:10" s="132" customFormat="1" ht="62" x14ac:dyDescent="0.35">
      <c r="A25" s="129">
        <v>20</v>
      </c>
      <c r="B25" s="133"/>
      <c r="C25" s="92" t="s">
        <v>239</v>
      </c>
      <c r="D25" s="93" t="s">
        <v>240</v>
      </c>
      <c r="E25" s="95" t="s">
        <v>108</v>
      </c>
      <c r="F25" s="135" t="s">
        <v>116</v>
      </c>
      <c r="G25" s="89">
        <v>11272.321428571428</v>
      </c>
      <c r="H25" s="89">
        <v>20</v>
      </c>
      <c r="I25" s="89">
        <f t="shared" ref="I25:I36" si="1">G25*H25</f>
        <v>225446.42857142855</v>
      </c>
      <c r="J25" s="91" t="s">
        <v>118</v>
      </c>
    </row>
    <row r="26" spans="1:10" s="132" customFormat="1" ht="77.5" x14ac:dyDescent="0.35">
      <c r="A26" s="77">
        <v>21</v>
      </c>
      <c r="B26" s="133"/>
      <c r="C26" s="92" t="s">
        <v>241</v>
      </c>
      <c r="D26" s="93" t="s">
        <v>242</v>
      </c>
      <c r="E26" s="95" t="s">
        <v>108</v>
      </c>
      <c r="F26" s="135" t="s">
        <v>116</v>
      </c>
      <c r="G26" s="89">
        <v>4022.321428571428</v>
      </c>
      <c r="H26" s="89">
        <v>20</v>
      </c>
      <c r="I26" s="89">
        <f t="shared" si="1"/>
        <v>80446.428571428565</v>
      </c>
      <c r="J26" s="91" t="s">
        <v>118</v>
      </c>
    </row>
    <row r="27" spans="1:10" s="132" customFormat="1" ht="77.5" x14ac:dyDescent="0.35">
      <c r="A27" s="129">
        <v>22</v>
      </c>
      <c r="B27" s="133"/>
      <c r="C27" s="92" t="s">
        <v>216</v>
      </c>
      <c r="D27" s="93" t="s">
        <v>243</v>
      </c>
      <c r="E27" s="95" t="s">
        <v>108</v>
      </c>
      <c r="F27" s="135" t="s">
        <v>116</v>
      </c>
      <c r="G27" s="89">
        <v>7060.7142857142853</v>
      </c>
      <c r="H27" s="89">
        <v>30</v>
      </c>
      <c r="I27" s="89">
        <f t="shared" si="1"/>
        <v>211821.42857142855</v>
      </c>
      <c r="J27" s="91" t="s">
        <v>118</v>
      </c>
    </row>
    <row r="28" spans="1:10" s="132" customFormat="1" ht="77.5" x14ac:dyDescent="0.35">
      <c r="A28" s="77">
        <v>23</v>
      </c>
      <c r="B28" s="133"/>
      <c r="C28" s="92" t="s">
        <v>244</v>
      </c>
      <c r="D28" s="93" t="s">
        <v>245</v>
      </c>
      <c r="E28" s="95" t="s">
        <v>108</v>
      </c>
      <c r="F28" s="135" t="s">
        <v>116</v>
      </c>
      <c r="G28" s="89">
        <v>6058.0357142857138</v>
      </c>
      <c r="H28" s="89">
        <v>10</v>
      </c>
      <c r="I28" s="89">
        <f t="shared" si="1"/>
        <v>60580.357142857138</v>
      </c>
      <c r="J28" s="91" t="s">
        <v>118</v>
      </c>
    </row>
    <row r="29" spans="1:10" s="132" customFormat="1" ht="108.5" x14ac:dyDescent="0.35">
      <c r="A29" s="77">
        <v>24</v>
      </c>
      <c r="B29" s="133"/>
      <c r="C29" s="92" t="s">
        <v>246</v>
      </c>
      <c r="D29" s="93" t="s">
        <v>247</v>
      </c>
      <c r="E29" s="95" t="s">
        <v>108</v>
      </c>
      <c r="F29" s="135" t="s">
        <v>116</v>
      </c>
      <c r="G29" s="89">
        <v>2916.9642857142853</v>
      </c>
      <c r="H29" s="89">
        <v>50</v>
      </c>
      <c r="I29" s="89">
        <f t="shared" si="1"/>
        <v>145848.21428571426</v>
      </c>
      <c r="J29" s="91" t="s">
        <v>118</v>
      </c>
    </row>
    <row r="30" spans="1:10" s="132" customFormat="1" ht="93" x14ac:dyDescent="0.35">
      <c r="A30" s="129">
        <v>25</v>
      </c>
      <c r="B30" s="133"/>
      <c r="C30" s="92" t="s">
        <v>248</v>
      </c>
      <c r="D30" s="93" t="s">
        <v>249</v>
      </c>
      <c r="E30" s="95" t="s">
        <v>108</v>
      </c>
      <c r="F30" s="135" t="s">
        <v>116</v>
      </c>
      <c r="G30" s="89">
        <v>1767.8571428571427</v>
      </c>
      <c r="H30" s="89">
        <v>110</v>
      </c>
      <c r="I30" s="89">
        <f t="shared" si="1"/>
        <v>194464.28571428568</v>
      </c>
      <c r="J30" s="91" t="s">
        <v>118</v>
      </c>
    </row>
    <row r="31" spans="1:10" s="132" customFormat="1" ht="62" x14ac:dyDescent="0.35">
      <c r="A31" s="77">
        <v>26</v>
      </c>
      <c r="B31" s="133"/>
      <c r="C31" s="92" t="s">
        <v>250</v>
      </c>
      <c r="D31" s="93" t="s">
        <v>251</v>
      </c>
      <c r="E31" s="95" t="s">
        <v>108</v>
      </c>
      <c r="F31" s="135" t="s">
        <v>116</v>
      </c>
      <c r="G31" s="89">
        <v>10165.178571428571</v>
      </c>
      <c r="H31" s="89">
        <v>10</v>
      </c>
      <c r="I31" s="89">
        <f t="shared" si="1"/>
        <v>101651.78571428571</v>
      </c>
      <c r="J31" s="91" t="s">
        <v>118</v>
      </c>
    </row>
    <row r="32" spans="1:10" s="132" customFormat="1" ht="108.5" x14ac:dyDescent="0.35">
      <c r="A32" s="129">
        <v>27</v>
      </c>
      <c r="B32" s="133"/>
      <c r="C32" s="92" t="s">
        <v>252</v>
      </c>
      <c r="D32" s="93" t="s">
        <v>253</v>
      </c>
      <c r="E32" s="95" t="s">
        <v>108</v>
      </c>
      <c r="F32" s="135" t="s">
        <v>116</v>
      </c>
      <c r="G32" s="89">
        <v>26491.071428571428</v>
      </c>
      <c r="H32" s="89">
        <v>50</v>
      </c>
      <c r="I32" s="89">
        <f t="shared" si="1"/>
        <v>1324553.5714285714</v>
      </c>
      <c r="J32" s="91" t="s">
        <v>118</v>
      </c>
    </row>
    <row r="33" spans="1:10" s="132" customFormat="1" ht="62" x14ac:dyDescent="0.35">
      <c r="A33" s="77">
        <v>28</v>
      </c>
      <c r="B33" s="133"/>
      <c r="C33" s="92" t="s">
        <v>254</v>
      </c>
      <c r="D33" s="93" t="s">
        <v>255</v>
      </c>
      <c r="E33" s="95" t="s">
        <v>108</v>
      </c>
      <c r="F33" s="135" t="s">
        <v>116</v>
      </c>
      <c r="G33" s="89">
        <v>19495.535714285714</v>
      </c>
      <c r="H33" s="89">
        <v>300</v>
      </c>
      <c r="I33" s="89">
        <f t="shared" si="1"/>
        <v>5848660.7142857146</v>
      </c>
      <c r="J33" s="91" t="s">
        <v>118</v>
      </c>
    </row>
    <row r="34" spans="1:10" s="132" customFormat="1" ht="62" x14ac:dyDescent="0.35">
      <c r="A34" s="129">
        <v>29</v>
      </c>
      <c r="B34" s="133"/>
      <c r="C34" s="92" t="s">
        <v>256</v>
      </c>
      <c r="D34" s="93" t="s">
        <v>257</v>
      </c>
      <c r="E34" s="95" t="s">
        <v>108</v>
      </c>
      <c r="F34" s="135" t="s">
        <v>116</v>
      </c>
      <c r="G34" s="89">
        <v>19151.785714285714</v>
      </c>
      <c r="H34" s="89">
        <v>10</v>
      </c>
      <c r="I34" s="89">
        <f t="shared" si="1"/>
        <v>191517.85714285713</v>
      </c>
      <c r="J34" s="91" t="s">
        <v>118</v>
      </c>
    </row>
    <row r="35" spans="1:10" s="132" customFormat="1" ht="62" x14ac:dyDescent="0.35">
      <c r="A35" s="77">
        <v>30</v>
      </c>
      <c r="B35" s="133"/>
      <c r="C35" s="92" t="s">
        <v>258</v>
      </c>
      <c r="D35" s="93" t="s">
        <v>259</v>
      </c>
      <c r="E35" s="95" t="s">
        <v>108</v>
      </c>
      <c r="F35" s="135" t="s">
        <v>116</v>
      </c>
      <c r="G35" s="89">
        <v>15295.535714285712</v>
      </c>
      <c r="H35" s="89">
        <v>5</v>
      </c>
      <c r="I35" s="89">
        <f t="shared" si="1"/>
        <v>76477.678571428565</v>
      </c>
      <c r="J35" s="91" t="s">
        <v>118</v>
      </c>
    </row>
    <row r="36" spans="1:10" s="132" customFormat="1" ht="46.5" x14ac:dyDescent="0.35">
      <c r="A36" s="77">
        <v>31</v>
      </c>
      <c r="B36" s="133"/>
      <c r="C36" s="92" t="s">
        <v>260</v>
      </c>
      <c r="D36" s="93" t="s">
        <v>261</v>
      </c>
      <c r="E36" s="95" t="s">
        <v>108</v>
      </c>
      <c r="F36" s="135" t="s">
        <v>116</v>
      </c>
      <c r="G36" s="89">
        <v>4312.5</v>
      </c>
      <c r="H36" s="89">
        <v>10</v>
      </c>
      <c r="I36" s="89">
        <f t="shared" si="1"/>
        <v>43125</v>
      </c>
      <c r="J36" s="91" t="s">
        <v>118</v>
      </c>
    </row>
    <row r="37" spans="1:10" s="132" customFormat="1" x14ac:dyDescent="0.35">
      <c r="A37" s="129">
        <v>32</v>
      </c>
      <c r="B37" s="133"/>
      <c r="C37" s="92"/>
      <c r="D37" s="93"/>
      <c r="E37" s="95"/>
      <c r="F37" s="135"/>
      <c r="G37" s="89"/>
      <c r="H37" s="89"/>
      <c r="I37" s="89"/>
      <c r="J37" s="91"/>
    </row>
    <row r="38" spans="1:10" s="132" customFormat="1" x14ac:dyDescent="0.35">
      <c r="A38" s="77">
        <v>33</v>
      </c>
      <c r="B38" s="133"/>
      <c r="C38" s="92"/>
      <c r="D38" s="93"/>
      <c r="E38" s="95"/>
      <c r="F38" s="135"/>
      <c r="G38" s="89"/>
      <c r="H38" s="89"/>
      <c r="I38" s="89"/>
      <c r="J38" s="91"/>
    </row>
    <row r="39" spans="1:10" s="132" customFormat="1" ht="189.65" customHeight="1" x14ac:dyDescent="0.35">
      <c r="A39" s="77">
        <v>34</v>
      </c>
      <c r="B39" s="133"/>
      <c r="C39" s="92" t="s">
        <v>382</v>
      </c>
      <c r="D39" s="92" t="s">
        <v>141</v>
      </c>
      <c r="E39" s="92" t="s">
        <v>9</v>
      </c>
      <c r="F39" s="92" t="s">
        <v>115</v>
      </c>
      <c r="G39" s="92">
        <v>41782980.982142858</v>
      </c>
      <c r="H39" s="135">
        <v>1</v>
      </c>
      <c r="I39" s="92">
        <v>41782980.982142858</v>
      </c>
      <c r="J39" s="92" t="s">
        <v>123</v>
      </c>
    </row>
    <row r="40" spans="1:10" s="132" customFormat="1" ht="31" x14ac:dyDescent="0.35">
      <c r="A40" s="77">
        <v>35</v>
      </c>
      <c r="B40" s="133"/>
      <c r="C40" s="92" t="s">
        <v>383</v>
      </c>
      <c r="D40" s="92" t="s">
        <v>384</v>
      </c>
      <c r="E40" s="92" t="s">
        <v>9</v>
      </c>
      <c r="F40" s="92" t="s">
        <v>116</v>
      </c>
      <c r="G40" s="92">
        <v>149924.99999999997</v>
      </c>
      <c r="H40" s="135">
        <v>20</v>
      </c>
      <c r="I40" s="92">
        <v>2998499.9999999995</v>
      </c>
      <c r="J40" s="92" t="s">
        <v>127</v>
      </c>
    </row>
    <row r="41" spans="1:10" s="132" customFormat="1" ht="31" x14ac:dyDescent="0.35">
      <c r="A41" s="77">
        <v>36</v>
      </c>
      <c r="B41" s="133"/>
      <c r="C41" s="92" t="s">
        <v>385</v>
      </c>
      <c r="D41" s="92" t="s">
        <v>386</v>
      </c>
      <c r="E41" s="92" t="s">
        <v>9</v>
      </c>
      <c r="F41" s="92" t="s">
        <v>116</v>
      </c>
      <c r="G41" s="92">
        <v>149924.99999999997</v>
      </c>
      <c r="H41" s="135">
        <v>17</v>
      </c>
      <c r="I41" s="92">
        <v>2548724.9999999995</v>
      </c>
      <c r="J41" s="92" t="s">
        <v>127</v>
      </c>
    </row>
    <row r="42" spans="1:10" s="132" customFormat="1" ht="31" x14ac:dyDescent="0.35">
      <c r="A42" s="77">
        <v>37</v>
      </c>
      <c r="B42" s="133"/>
      <c r="C42" s="92" t="s">
        <v>387</v>
      </c>
      <c r="D42" s="92" t="s">
        <v>388</v>
      </c>
      <c r="E42" s="92" t="s">
        <v>9</v>
      </c>
      <c r="F42" s="92" t="s">
        <v>116</v>
      </c>
      <c r="G42" s="92">
        <v>149924.99999999997</v>
      </c>
      <c r="H42" s="135">
        <v>18</v>
      </c>
      <c r="I42" s="92">
        <v>2698649.9999999995</v>
      </c>
      <c r="J42" s="92" t="s">
        <v>127</v>
      </c>
    </row>
    <row r="43" spans="1:10" s="132" customFormat="1" ht="31" x14ac:dyDescent="0.35">
      <c r="A43" s="77">
        <v>38</v>
      </c>
      <c r="B43" s="133"/>
      <c r="C43" s="92" t="s">
        <v>389</v>
      </c>
      <c r="D43" s="92" t="s">
        <v>390</v>
      </c>
      <c r="E43" s="92" t="s">
        <v>9</v>
      </c>
      <c r="F43" s="92" t="s">
        <v>116</v>
      </c>
      <c r="G43" s="92">
        <v>129560.71428571428</v>
      </c>
      <c r="H43" s="135">
        <v>27</v>
      </c>
      <c r="I43" s="92">
        <v>3498139.2857142854</v>
      </c>
      <c r="J43" s="92" t="s">
        <v>127</v>
      </c>
    </row>
    <row r="44" spans="1:10" s="132" customFormat="1" ht="31" x14ac:dyDescent="0.35">
      <c r="A44" s="77">
        <v>39</v>
      </c>
      <c r="B44" s="133"/>
      <c r="C44" s="92" t="s">
        <v>391</v>
      </c>
      <c r="D44" s="92" t="s">
        <v>392</v>
      </c>
      <c r="E44" s="92" t="s">
        <v>9</v>
      </c>
      <c r="F44" s="92" t="s">
        <v>116</v>
      </c>
      <c r="G44" s="92">
        <v>233359.82142857142</v>
      </c>
      <c r="H44" s="135">
        <v>19</v>
      </c>
      <c r="I44" s="92">
        <v>4433836.6071428573</v>
      </c>
      <c r="J44" s="92" t="s">
        <v>127</v>
      </c>
    </row>
    <row r="45" spans="1:10" s="132" customFormat="1" ht="46.5" x14ac:dyDescent="0.35">
      <c r="A45" s="77">
        <v>40</v>
      </c>
      <c r="B45" s="133"/>
      <c r="C45" s="92" t="s">
        <v>393</v>
      </c>
      <c r="D45" s="92" t="s">
        <v>394</v>
      </c>
      <c r="E45" s="92" t="s">
        <v>9</v>
      </c>
      <c r="F45" s="92" t="s">
        <v>116</v>
      </c>
      <c r="G45" s="92">
        <v>21697.321428571428</v>
      </c>
      <c r="H45" s="135">
        <v>7</v>
      </c>
      <c r="I45" s="92">
        <v>151881.25</v>
      </c>
      <c r="J45" s="92" t="s">
        <v>127</v>
      </c>
    </row>
    <row r="46" spans="1:10" s="132" customFormat="1" x14ac:dyDescent="0.35">
      <c r="A46" s="77">
        <v>41</v>
      </c>
      <c r="B46" s="133"/>
      <c r="C46" s="92" t="s">
        <v>395</v>
      </c>
      <c r="D46" s="92" t="s">
        <v>396</v>
      </c>
      <c r="E46" s="92" t="s">
        <v>9</v>
      </c>
      <c r="F46" s="92" t="s">
        <v>116</v>
      </c>
      <c r="G46" s="92">
        <v>170670.53571428571</v>
      </c>
      <c r="H46" s="135">
        <v>1</v>
      </c>
      <c r="I46" s="92">
        <v>170670.53571428571</v>
      </c>
      <c r="J46" s="92" t="s">
        <v>127</v>
      </c>
    </row>
    <row r="47" spans="1:10" s="132" customFormat="1" ht="46.5" x14ac:dyDescent="0.35">
      <c r="A47" s="77">
        <v>42</v>
      </c>
      <c r="B47" s="133"/>
      <c r="C47" s="92" t="s">
        <v>397</v>
      </c>
      <c r="D47" s="92" t="s">
        <v>398</v>
      </c>
      <c r="E47" s="92" t="s">
        <v>9</v>
      </c>
      <c r="F47" s="92" t="s">
        <v>116</v>
      </c>
      <c r="G47" s="92">
        <v>28851.78571428571</v>
      </c>
      <c r="H47" s="135">
        <v>2</v>
      </c>
      <c r="I47" s="92">
        <v>57703.57142857142</v>
      </c>
      <c r="J47" s="92" t="s">
        <v>127</v>
      </c>
    </row>
    <row r="48" spans="1:10" s="132" customFormat="1" ht="31" x14ac:dyDescent="0.35">
      <c r="A48" s="77">
        <v>43</v>
      </c>
      <c r="B48" s="133"/>
      <c r="C48" s="92" t="s">
        <v>399</v>
      </c>
      <c r="D48" s="92" t="s">
        <v>400</v>
      </c>
      <c r="E48" s="92" t="s">
        <v>9</v>
      </c>
      <c r="F48" s="92" t="s">
        <v>116</v>
      </c>
      <c r="G48" s="92">
        <v>88181.249999999985</v>
      </c>
      <c r="H48" s="135">
        <v>17</v>
      </c>
      <c r="I48" s="92">
        <v>1499081.2499999998</v>
      </c>
      <c r="J48" s="92" t="s">
        <v>127</v>
      </c>
    </row>
    <row r="49" spans="1:10" s="132" customFormat="1" x14ac:dyDescent="0.35">
      <c r="A49" s="77">
        <v>44</v>
      </c>
      <c r="B49" s="133"/>
      <c r="C49" s="92" t="s">
        <v>401</v>
      </c>
      <c r="D49" s="92" t="s">
        <v>402</v>
      </c>
      <c r="E49" s="92" t="s">
        <v>9</v>
      </c>
      <c r="F49" s="92" t="s">
        <v>116</v>
      </c>
      <c r="G49" s="92">
        <v>177491.07142857142</v>
      </c>
      <c r="H49" s="135">
        <v>8</v>
      </c>
      <c r="I49" s="92">
        <v>1419928.5714285714</v>
      </c>
      <c r="J49" s="92" t="s">
        <v>127</v>
      </c>
    </row>
    <row r="50" spans="1:10" s="132" customFormat="1" ht="31" x14ac:dyDescent="0.35">
      <c r="A50" s="77">
        <v>45</v>
      </c>
      <c r="B50" s="133"/>
      <c r="C50" s="92" t="s">
        <v>403</v>
      </c>
      <c r="D50" s="92" t="s">
        <v>404</v>
      </c>
      <c r="E50" s="92" t="s">
        <v>9</v>
      </c>
      <c r="F50" s="92" t="s">
        <v>116</v>
      </c>
      <c r="G50" s="92">
        <v>6507.1428571428569</v>
      </c>
      <c r="H50" s="135">
        <v>30</v>
      </c>
      <c r="I50" s="92">
        <v>195214.28571428571</v>
      </c>
      <c r="J50" s="92" t="s">
        <v>127</v>
      </c>
    </row>
    <row r="51" spans="1:10" s="132" customFormat="1" ht="31" x14ac:dyDescent="0.35">
      <c r="A51" s="77">
        <v>46</v>
      </c>
      <c r="B51" s="133"/>
      <c r="C51" s="92" t="s">
        <v>405</v>
      </c>
      <c r="D51" s="92" t="s">
        <v>406</v>
      </c>
      <c r="E51" s="92" t="s">
        <v>9</v>
      </c>
      <c r="F51" s="92" t="s">
        <v>116</v>
      </c>
      <c r="G51" s="92">
        <v>32822.321428571428</v>
      </c>
      <c r="H51" s="135">
        <v>10</v>
      </c>
      <c r="I51" s="92">
        <v>328223.21428571426</v>
      </c>
      <c r="J51" s="92" t="s">
        <v>127</v>
      </c>
    </row>
    <row r="52" spans="1:10" s="132" customFormat="1" ht="31" x14ac:dyDescent="0.35">
      <c r="A52" s="77">
        <v>47</v>
      </c>
      <c r="B52" s="133"/>
      <c r="C52" s="92" t="s">
        <v>407</v>
      </c>
      <c r="D52" s="92" t="s">
        <v>408</v>
      </c>
      <c r="E52" s="92" t="s">
        <v>9</v>
      </c>
      <c r="F52" s="92" t="s">
        <v>116</v>
      </c>
      <c r="G52" s="92">
        <v>60540.178571428572</v>
      </c>
      <c r="H52" s="135">
        <v>27</v>
      </c>
      <c r="I52" s="92">
        <v>1634584.8214285714</v>
      </c>
      <c r="J52" s="92" t="s">
        <v>127</v>
      </c>
    </row>
    <row r="53" spans="1:10" s="132" customFormat="1" ht="31" x14ac:dyDescent="0.35">
      <c r="A53" s="77">
        <v>48</v>
      </c>
      <c r="B53" s="133"/>
      <c r="C53" s="92" t="s">
        <v>409</v>
      </c>
      <c r="D53" s="92" t="s">
        <v>410</v>
      </c>
      <c r="E53" s="92" t="s">
        <v>9</v>
      </c>
      <c r="F53" s="92" t="s">
        <v>116</v>
      </c>
      <c r="G53" s="92">
        <v>196958.92857142855</v>
      </c>
      <c r="H53" s="135">
        <v>20</v>
      </c>
      <c r="I53" s="92">
        <v>3939178.5714285709</v>
      </c>
      <c r="J53" s="92" t="s">
        <v>127</v>
      </c>
    </row>
    <row r="54" spans="1:10" s="132" customFormat="1" x14ac:dyDescent="0.35">
      <c r="A54" s="77">
        <v>49</v>
      </c>
      <c r="B54" s="133"/>
      <c r="C54" s="92" t="s">
        <v>411</v>
      </c>
      <c r="D54" s="92" t="s">
        <v>412</v>
      </c>
      <c r="E54" s="92" t="s">
        <v>9</v>
      </c>
      <c r="F54" s="92" t="s">
        <v>116</v>
      </c>
      <c r="G54" s="92">
        <v>178098.21428571426</v>
      </c>
      <c r="H54" s="135">
        <v>10</v>
      </c>
      <c r="I54" s="92">
        <v>1780982.1428571427</v>
      </c>
      <c r="J54" s="92" t="s">
        <v>127</v>
      </c>
    </row>
    <row r="55" spans="1:10" s="132" customFormat="1" ht="31" x14ac:dyDescent="0.35">
      <c r="A55" s="77">
        <v>50</v>
      </c>
      <c r="B55" s="133"/>
      <c r="C55" s="92" t="s">
        <v>413</v>
      </c>
      <c r="D55" s="92" t="s">
        <v>414</v>
      </c>
      <c r="E55" s="92" t="s">
        <v>9</v>
      </c>
      <c r="F55" s="92" t="s">
        <v>116</v>
      </c>
      <c r="G55" s="92">
        <v>58558.035714285703</v>
      </c>
      <c r="H55" s="135">
        <v>11</v>
      </c>
      <c r="I55" s="92">
        <v>644138.39285714272</v>
      </c>
      <c r="J55" s="92" t="s">
        <v>127</v>
      </c>
    </row>
    <row r="56" spans="1:10" s="132" customFormat="1" ht="31" x14ac:dyDescent="0.35">
      <c r="A56" s="77">
        <v>51</v>
      </c>
      <c r="B56" s="133"/>
      <c r="C56" s="92" t="s">
        <v>415</v>
      </c>
      <c r="D56" s="92" t="s">
        <v>416</v>
      </c>
      <c r="E56" s="92" t="s">
        <v>9</v>
      </c>
      <c r="F56" s="92" t="s">
        <v>116</v>
      </c>
      <c r="G56" s="92">
        <v>120831.24999999999</v>
      </c>
      <c r="H56" s="135">
        <v>100</v>
      </c>
      <c r="I56" s="92">
        <v>12083124.999999998</v>
      </c>
      <c r="J56" s="92" t="s">
        <v>127</v>
      </c>
    </row>
    <row r="57" spans="1:10" s="132" customFormat="1" x14ac:dyDescent="0.35">
      <c r="A57" s="77">
        <v>52</v>
      </c>
      <c r="B57" s="133"/>
      <c r="C57" s="92" t="s">
        <v>417</v>
      </c>
      <c r="D57" s="92" t="s">
        <v>418</v>
      </c>
      <c r="E57" s="92" t="s">
        <v>9</v>
      </c>
      <c r="F57" s="92" t="s">
        <v>116</v>
      </c>
      <c r="G57" s="92">
        <v>215676.78571428568</v>
      </c>
      <c r="H57" s="135">
        <v>14</v>
      </c>
      <c r="I57" s="92">
        <v>3019474.9999999995</v>
      </c>
      <c r="J57" s="92" t="s">
        <v>127</v>
      </c>
    </row>
    <row r="58" spans="1:10" s="132" customFormat="1" ht="31" x14ac:dyDescent="0.35">
      <c r="A58" s="77">
        <v>53</v>
      </c>
      <c r="B58" s="133"/>
      <c r="C58" s="92" t="s">
        <v>419</v>
      </c>
      <c r="D58" s="92" t="s">
        <v>420</v>
      </c>
      <c r="E58" s="92" t="s">
        <v>9</v>
      </c>
      <c r="F58" s="92" t="s">
        <v>116</v>
      </c>
      <c r="G58" s="92">
        <v>129845.5357142857</v>
      </c>
      <c r="H58" s="135">
        <v>17</v>
      </c>
      <c r="I58" s="92">
        <v>2207374.1071428568</v>
      </c>
      <c r="J58" s="92" t="s">
        <v>127</v>
      </c>
    </row>
    <row r="59" spans="1:10" s="132" customFormat="1" ht="31" x14ac:dyDescent="0.35">
      <c r="A59" s="77">
        <v>54</v>
      </c>
      <c r="B59" s="133"/>
      <c r="C59" s="92" t="s">
        <v>421</v>
      </c>
      <c r="D59" s="92" t="s">
        <v>422</v>
      </c>
      <c r="E59" s="92" t="s">
        <v>9</v>
      </c>
      <c r="F59" s="92" t="s">
        <v>116</v>
      </c>
      <c r="G59" s="92">
        <v>129846.42857142857</v>
      </c>
      <c r="H59" s="135">
        <v>12</v>
      </c>
      <c r="I59" s="92">
        <v>1558157.1428571427</v>
      </c>
      <c r="J59" s="92" t="s">
        <v>127</v>
      </c>
    </row>
    <row r="60" spans="1:10" s="132" customFormat="1" ht="31" x14ac:dyDescent="0.35">
      <c r="A60" s="77">
        <v>55</v>
      </c>
      <c r="B60" s="133"/>
      <c r="C60" s="92" t="s">
        <v>423</v>
      </c>
      <c r="D60" s="92" t="s">
        <v>424</v>
      </c>
      <c r="E60" s="92" t="s">
        <v>9</v>
      </c>
      <c r="F60" s="92" t="s">
        <v>116</v>
      </c>
      <c r="G60" s="92">
        <v>129847.32142857142</v>
      </c>
      <c r="H60" s="135">
        <v>14</v>
      </c>
      <c r="I60" s="92">
        <v>1817862.5</v>
      </c>
      <c r="J60" s="92" t="s">
        <v>127</v>
      </c>
    </row>
    <row r="61" spans="1:10" s="132" customFormat="1" ht="31" x14ac:dyDescent="0.35">
      <c r="A61" s="77">
        <v>56</v>
      </c>
      <c r="B61" s="133"/>
      <c r="C61" s="92" t="s">
        <v>425</v>
      </c>
      <c r="D61" s="92" t="s">
        <v>426</v>
      </c>
      <c r="E61" s="92" t="s">
        <v>9</v>
      </c>
      <c r="F61" s="92" t="s">
        <v>116</v>
      </c>
      <c r="G61" s="92">
        <v>60141.964285714275</v>
      </c>
      <c r="H61" s="135">
        <v>18</v>
      </c>
      <c r="I61" s="92">
        <v>1082555.357142857</v>
      </c>
      <c r="J61" s="92" t="s">
        <v>127</v>
      </c>
    </row>
    <row r="62" spans="1:10" s="132" customFormat="1" x14ac:dyDescent="0.35">
      <c r="A62" s="77">
        <v>57</v>
      </c>
      <c r="B62" s="133"/>
      <c r="C62" s="92" t="s">
        <v>427</v>
      </c>
      <c r="D62" s="92" t="s">
        <v>428</v>
      </c>
      <c r="E62" s="92" t="s">
        <v>9</v>
      </c>
      <c r="F62" s="92" t="s">
        <v>116</v>
      </c>
      <c r="G62" s="92">
        <v>183527.67857142855</v>
      </c>
      <c r="H62" s="135">
        <v>1</v>
      </c>
      <c r="I62" s="92">
        <v>183527.67857142855</v>
      </c>
      <c r="J62" s="92" t="s">
        <v>127</v>
      </c>
    </row>
    <row r="63" spans="1:10" s="132" customFormat="1" ht="31" x14ac:dyDescent="0.35">
      <c r="A63" s="77">
        <v>58</v>
      </c>
      <c r="B63" s="133"/>
      <c r="C63" s="92" t="s">
        <v>429</v>
      </c>
      <c r="D63" s="92" t="s">
        <v>430</v>
      </c>
      <c r="E63" s="92" t="s">
        <v>9</v>
      </c>
      <c r="F63" s="92" t="s">
        <v>116</v>
      </c>
      <c r="G63" s="92">
        <v>85929.464285714275</v>
      </c>
      <c r="H63" s="135">
        <v>3</v>
      </c>
      <c r="I63" s="92">
        <v>257788.39285714284</v>
      </c>
      <c r="J63" s="92" t="s">
        <v>127</v>
      </c>
    </row>
    <row r="64" spans="1:10" s="132" customFormat="1" ht="31" x14ac:dyDescent="0.35">
      <c r="A64" s="77">
        <v>59</v>
      </c>
      <c r="B64" s="133"/>
      <c r="C64" s="92" t="s">
        <v>431</v>
      </c>
      <c r="D64" s="92" t="s">
        <v>432</v>
      </c>
      <c r="E64" s="92" t="s">
        <v>9</v>
      </c>
      <c r="F64" s="92" t="s">
        <v>116</v>
      </c>
      <c r="G64" s="92">
        <v>85930.35714285713</v>
      </c>
      <c r="H64" s="135">
        <v>6</v>
      </c>
      <c r="I64" s="92">
        <v>515582.14285714278</v>
      </c>
      <c r="J64" s="92" t="s">
        <v>127</v>
      </c>
    </row>
    <row r="65" spans="1:10" s="132" customFormat="1" ht="31" x14ac:dyDescent="0.35">
      <c r="A65" s="77">
        <v>60</v>
      </c>
      <c r="B65" s="133"/>
      <c r="C65" s="92" t="s">
        <v>433</v>
      </c>
      <c r="D65" s="92" t="s">
        <v>434</v>
      </c>
      <c r="E65" s="92" t="s">
        <v>9</v>
      </c>
      <c r="F65" s="92" t="s">
        <v>116</v>
      </c>
      <c r="G65" s="92">
        <v>85931.249999999985</v>
      </c>
      <c r="H65" s="135">
        <v>5</v>
      </c>
      <c r="I65" s="92">
        <v>429656.24999999994</v>
      </c>
      <c r="J65" s="92" t="s">
        <v>127</v>
      </c>
    </row>
    <row r="66" spans="1:10" s="132" customFormat="1" ht="31" x14ac:dyDescent="0.35">
      <c r="A66" s="77">
        <v>61</v>
      </c>
      <c r="B66" s="133"/>
      <c r="C66" s="92" t="s">
        <v>435</v>
      </c>
      <c r="D66" s="92" t="s">
        <v>436</v>
      </c>
      <c r="E66" s="92" t="s">
        <v>9</v>
      </c>
      <c r="F66" s="92" t="s">
        <v>116</v>
      </c>
      <c r="G66" s="92">
        <v>47177.678571428565</v>
      </c>
      <c r="H66" s="135">
        <v>4</v>
      </c>
      <c r="I66" s="92">
        <v>188710.71428571426</v>
      </c>
      <c r="J66" s="92" t="s">
        <v>127</v>
      </c>
    </row>
    <row r="67" spans="1:10" s="132" customFormat="1" ht="46.5" x14ac:dyDescent="0.35">
      <c r="A67" s="77">
        <v>62</v>
      </c>
      <c r="B67" s="133"/>
      <c r="C67" s="92" t="s">
        <v>437</v>
      </c>
      <c r="D67" s="92" t="s">
        <v>438</v>
      </c>
      <c r="E67" s="92" t="s">
        <v>9</v>
      </c>
      <c r="F67" s="92" t="s">
        <v>116</v>
      </c>
      <c r="G67" s="92">
        <v>44676.78571428571</v>
      </c>
      <c r="H67" s="135">
        <v>3</v>
      </c>
      <c r="I67" s="92">
        <v>134030.35714285713</v>
      </c>
      <c r="J67" s="92" t="s">
        <v>127</v>
      </c>
    </row>
    <row r="68" spans="1:10" s="132" customFormat="1" ht="31" x14ac:dyDescent="0.35">
      <c r="A68" s="77">
        <v>63</v>
      </c>
      <c r="B68" s="133"/>
      <c r="C68" s="92" t="s">
        <v>439</v>
      </c>
      <c r="D68" s="92" t="s">
        <v>440</v>
      </c>
      <c r="E68" s="92" t="s">
        <v>9</v>
      </c>
      <c r="F68" s="92" t="s">
        <v>116</v>
      </c>
      <c r="G68" s="92">
        <v>78559.82142857142</v>
      </c>
      <c r="H68" s="135">
        <v>3</v>
      </c>
      <c r="I68" s="92">
        <v>235679.46428571426</v>
      </c>
      <c r="J68" s="92" t="s">
        <v>127</v>
      </c>
    </row>
    <row r="69" spans="1:10" s="132" customFormat="1" ht="31" x14ac:dyDescent="0.35">
      <c r="A69" s="77">
        <v>64</v>
      </c>
      <c r="B69" s="133"/>
      <c r="C69" s="92" t="s">
        <v>441</v>
      </c>
      <c r="D69" s="92" t="s">
        <v>442</v>
      </c>
      <c r="E69" s="92" t="s">
        <v>9</v>
      </c>
      <c r="F69" s="92" t="s">
        <v>116</v>
      </c>
      <c r="G69" s="92">
        <v>204228.57142857142</v>
      </c>
      <c r="H69" s="135">
        <v>2</v>
      </c>
      <c r="I69" s="92">
        <v>408457.14285714284</v>
      </c>
      <c r="J69" s="92" t="s">
        <v>127</v>
      </c>
    </row>
    <row r="70" spans="1:10" s="132" customFormat="1" x14ac:dyDescent="0.35">
      <c r="A70" s="77">
        <v>65</v>
      </c>
      <c r="B70" s="133"/>
      <c r="C70" s="92" t="s">
        <v>443</v>
      </c>
      <c r="D70" s="92" t="s">
        <v>444</v>
      </c>
      <c r="E70" s="92" t="s">
        <v>9</v>
      </c>
      <c r="F70" s="92" t="s">
        <v>116</v>
      </c>
      <c r="G70" s="92">
        <v>146875</v>
      </c>
      <c r="H70" s="135">
        <v>1</v>
      </c>
      <c r="I70" s="92">
        <v>146875</v>
      </c>
      <c r="J70" s="92" t="s">
        <v>127</v>
      </c>
    </row>
    <row r="71" spans="1:10" s="132" customFormat="1" ht="31" x14ac:dyDescent="0.35">
      <c r="A71" s="77">
        <v>66</v>
      </c>
      <c r="B71" s="133"/>
      <c r="C71" s="92" t="s">
        <v>445</v>
      </c>
      <c r="D71" s="92" t="s">
        <v>446</v>
      </c>
      <c r="E71" s="92" t="s">
        <v>9</v>
      </c>
      <c r="F71" s="92" t="s">
        <v>116</v>
      </c>
      <c r="G71" s="92">
        <v>38693.749999999993</v>
      </c>
      <c r="H71" s="135">
        <v>1</v>
      </c>
      <c r="I71" s="92">
        <v>38693.749999999993</v>
      </c>
      <c r="J71" s="92" t="s">
        <v>127</v>
      </c>
    </row>
    <row r="72" spans="1:10" s="132" customFormat="1" ht="31" x14ac:dyDescent="0.35">
      <c r="A72" s="77">
        <v>67</v>
      </c>
      <c r="B72" s="133"/>
      <c r="C72" s="92" t="s">
        <v>447</v>
      </c>
      <c r="D72" s="92" t="s">
        <v>448</v>
      </c>
      <c r="E72" s="92" t="s">
        <v>9</v>
      </c>
      <c r="F72" s="92" t="s">
        <v>116</v>
      </c>
      <c r="G72" s="92">
        <v>175558.03571428571</v>
      </c>
      <c r="H72" s="135">
        <v>1</v>
      </c>
      <c r="I72" s="92">
        <v>175558.03571428571</v>
      </c>
      <c r="J72" s="92" t="s">
        <v>127</v>
      </c>
    </row>
    <row r="73" spans="1:10" s="132" customFormat="1" ht="31" x14ac:dyDescent="0.35">
      <c r="A73" s="77">
        <v>68</v>
      </c>
      <c r="B73" s="133"/>
      <c r="C73" s="92" t="s">
        <v>449</v>
      </c>
      <c r="D73" s="92" t="s">
        <v>450</v>
      </c>
      <c r="E73" s="92" t="s">
        <v>9</v>
      </c>
      <c r="F73" s="92" t="s">
        <v>116</v>
      </c>
      <c r="G73" s="92">
        <v>66263.392857142855</v>
      </c>
      <c r="H73" s="135">
        <v>7</v>
      </c>
      <c r="I73" s="92">
        <v>463843.75</v>
      </c>
      <c r="J73" s="92" t="s">
        <v>127</v>
      </c>
    </row>
    <row r="74" spans="1:10" s="132" customFormat="1" ht="31" x14ac:dyDescent="0.35">
      <c r="A74" s="77">
        <v>69</v>
      </c>
      <c r="B74" s="133"/>
      <c r="C74" s="92" t="s">
        <v>451</v>
      </c>
      <c r="D74" s="92" t="s">
        <v>452</v>
      </c>
      <c r="E74" s="92" t="s">
        <v>9</v>
      </c>
      <c r="F74" s="92" t="s">
        <v>116</v>
      </c>
      <c r="G74" s="92">
        <v>43282.142857142855</v>
      </c>
      <c r="H74" s="135">
        <v>3</v>
      </c>
      <c r="I74" s="92">
        <v>129846.42857142857</v>
      </c>
      <c r="J74" s="92" t="s">
        <v>127</v>
      </c>
    </row>
    <row r="75" spans="1:10" s="132" customFormat="1" ht="31" x14ac:dyDescent="0.35">
      <c r="A75" s="77">
        <v>70</v>
      </c>
      <c r="B75" s="133"/>
      <c r="C75" s="92" t="s">
        <v>453</v>
      </c>
      <c r="D75" s="92" t="s">
        <v>454</v>
      </c>
      <c r="E75" s="92" t="s">
        <v>9</v>
      </c>
      <c r="F75" s="92" t="s">
        <v>116</v>
      </c>
      <c r="G75" s="92">
        <v>80597.32142857142</v>
      </c>
      <c r="H75" s="135">
        <v>3</v>
      </c>
      <c r="I75" s="92">
        <v>241791.96428571426</v>
      </c>
      <c r="J75" s="92" t="s">
        <v>127</v>
      </c>
    </row>
    <row r="76" spans="1:10" s="132" customFormat="1" ht="31" x14ac:dyDescent="0.35">
      <c r="A76" s="77">
        <v>71</v>
      </c>
      <c r="B76" s="133"/>
      <c r="C76" s="92" t="s">
        <v>455</v>
      </c>
      <c r="D76" s="92" t="s">
        <v>456</v>
      </c>
      <c r="E76" s="92" t="s">
        <v>9</v>
      </c>
      <c r="F76" s="92" t="s">
        <v>116</v>
      </c>
      <c r="G76" s="92">
        <v>80598.214285714275</v>
      </c>
      <c r="H76" s="135">
        <v>3</v>
      </c>
      <c r="I76" s="92">
        <v>241794.64285714284</v>
      </c>
      <c r="J76" s="92" t="s">
        <v>127</v>
      </c>
    </row>
    <row r="77" spans="1:10" s="132" customFormat="1" ht="31" x14ac:dyDescent="0.35">
      <c r="A77" s="77">
        <v>72</v>
      </c>
      <c r="B77" s="133"/>
      <c r="C77" s="92" t="s">
        <v>457</v>
      </c>
      <c r="D77" s="92" t="s">
        <v>458</v>
      </c>
      <c r="E77" s="92" t="s">
        <v>9</v>
      </c>
      <c r="F77" s="92" t="s">
        <v>116</v>
      </c>
      <c r="G77" s="92">
        <v>80599.10714285713</v>
      </c>
      <c r="H77" s="135">
        <v>3</v>
      </c>
      <c r="I77" s="92">
        <v>241797.32142857139</v>
      </c>
      <c r="J77" s="92" t="s">
        <v>127</v>
      </c>
    </row>
    <row r="78" spans="1:10" s="132" customFormat="1" ht="31" x14ac:dyDescent="0.35">
      <c r="A78" s="77">
        <v>73</v>
      </c>
      <c r="B78" s="133"/>
      <c r="C78" s="92" t="s">
        <v>459</v>
      </c>
      <c r="D78" s="92" t="s">
        <v>460</v>
      </c>
      <c r="E78" s="92" t="s">
        <v>9</v>
      </c>
      <c r="F78" s="92" t="s">
        <v>116</v>
      </c>
      <c r="G78" s="92">
        <v>63894.642857142848</v>
      </c>
      <c r="H78" s="135">
        <v>5</v>
      </c>
      <c r="I78" s="92">
        <v>319473.21428571426</v>
      </c>
      <c r="J78" s="92" t="s">
        <v>127</v>
      </c>
    </row>
    <row r="79" spans="1:10" s="132" customFormat="1" ht="46.5" x14ac:dyDescent="0.35">
      <c r="A79" s="77">
        <v>74</v>
      </c>
      <c r="B79" s="133"/>
      <c r="C79" s="92" t="s">
        <v>461</v>
      </c>
      <c r="D79" s="92" t="s">
        <v>462</v>
      </c>
      <c r="E79" s="92" t="s">
        <v>9</v>
      </c>
      <c r="F79" s="92" t="s">
        <v>116</v>
      </c>
      <c r="G79" s="92">
        <v>11177.678571428571</v>
      </c>
      <c r="H79" s="135">
        <v>2</v>
      </c>
      <c r="I79" s="92">
        <v>22355.357142857141</v>
      </c>
      <c r="J79" s="92" t="s">
        <v>127</v>
      </c>
    </row>
    <row r="80" spans="1:10" s="132" customFormat="1" ht="31" x14ac:dyDescent="0.35">
      <c r="A80" s="77">
        <v>75</v>
      </c>
      <c r="B80" s="133"/>
      <c r="C80" s="92" t="s">
        <v>463</v>
      </c>
      <c r="D80" s="92" t="s">
        <v>464</v>
      </c>
      <c r="E80" s="92" t="s">
        <v>9</v>
      </c>
      <c r="F80" s="92" t="s">
        <v>116</v>
      </c>
      <c r="G80" s="92">
        <v>84438.392857142855</v>
      </c>
      <c r="H80" s="135">
        <v>1</v>
      </c>
      <c r="I80" s="92">
        <v>84438.392857142855</v>
      </c>
      <c r="J80" s="92" t="s">
        <v>127</v>
      </c>
    </row>
    <row r="81" spans="1:10" s="132" customFormat="1" ht="31" x14ac:dyDescent="0.35">
      <c r="A81" s="77">
        <v>76</v>
      </c>
      <c r="B81" s="133"/>
      <c r="C81" s="92" t="s">
        <v>465</v>
      </c>
      <c r="D81" s="92" t="s">
        <v>466</v>
      </c>
      <c r="E81" s="92" t="s">
        <v>9</v>
      </c>
      <c r="F81" s="92" t="s">
        <v>116</v>
      </c>
      <c r="G81" s="92">
        <v>84439.28571428571</v>
      </c>
      <c r="H81" s="135">
        <v>1</v>
      </c>
      <c r="I81" s="92">
        <v>84439.28571428571</v>
      </c>
      <c r="J81" s="92" t="s">
        <v>127</v>
      </c>
    </row>
    <row r="82" spans="1:10" s="132" customFormat="1" ht="31" x14ac:dyDescent="0.35">
      <c r="A82" s="77">
        <v>77</v>
      </c>
      <c r="B82" s="133"/>
      <c r="C82" s="92" t="s">
        <v>467</v>
      </c>
      <c r="D82" s="92" t="s">
        <v>468</v>
      </c>
      <c r="E82" s="92" t="s">
        <v>9</v>
      </c>
      <c r="F82" s="92" t="s">
        <v>116</v>
      </c>
      <c r="G82" s="92">
        <v>84440.178571428565</v>
      </c>
      <c r="H82" s="135">
        <v>1</v>
      </c>
      <c r="I82" s="92">
        <v>84440.178571428565</v>
      </c>
      <c r="J82" s="92" t="s">
        <v>127</v>
      </c>
    </row>
    <row r="83" spans="1:10" s="132" customFormat="1" ht="31" x14ac:dyDescent="0.35">
      <c r="A83" s="77">
        <v>78</v>
      </c>
      <c r="B83" s="133"/>
      <c r="C83" s="92" t="s">
        <v>469</v>
      </c>
      <c r="D83" s="92" t="s">
        <v>470</v>
      </c>
      <c r="E83" s="92" t="s">
        <v>9</v>
      </c>
      <c r="F83" s="92" t="s">
        <v>116</v>
      </c>
      <c r="G83" s="92">
        <v>54295.53571428571</v>
      </c>
      <c r="H83" s="135">
        <v>1</v>
      </c>
      <c r="I83" s="92">
        <v>54295.53571428571</v>
      </c>
      <c r="J83" s="92" t="s">
        <v>127</v>
      </c>
    </row>
    <row r="84" spans="1:10" s="132" customFormat="1" ht="46.5" x14ac:dyDescent="0.35">
      <c r="A84" s="77">
        <v>79</v>
      </c>
      <c r="B84" s="133"/>
      <c r="C84" s="92" t="s">
        <v>471</v>
      </c>
      <c r="D84" s="92" t="s">
        <v>472</v>
      </c>
      <c r="E84" s="92" t="s">
        <v>9</v>
      </c>
      <c r="F84" s="92" t="s">
        <v>116</v>
      </c>
      <c r="G84" s="92">
        <v>28851.78571428571</v>
      </c>
      <c r="H84" s="135">
        <v>1</v>
      </c>
      <c r="I84" s="92">
        <v>28851.78571428571</v>
      </c>
      <c r="J84" s="92" t="s">
        <v>127</v>
      </c>
    </row>
    <row r="85" spans="1:10" s="132" customFormat="1" x14ac:dyDescent="0.35">
      <c r="A85" s="77">
        <v>80</v>
      </c>
      <c r="B85" s="133"/>
      <c r="C85" s="92" t="s">
        <v>473</v>
      </c>
      <c r="D85" s="92" t="s">
        <v>474</v>
      </c>
      <c r="E85" s="92" t="s">
        <v>9</v>
      </c>
      <c r="F85" s="92" t="s">
        <v>116</v>
      </c>
      <c r="G85" s="92">
        <v>156482.14285714284</v>
      </c>
      <c r="H85" s="135">
        <v>2</v>
      </c>
      <c r="I85" s="92">
        <v>312964.28571428568</v>
      </c>
      <c r="J85" s="92" t="s">
        <v>127</v>
      </c>
    </row>
    <row r="86" spans="1:10" s="132" customFormat="1" ht="31" x14ac:dyDescent="0.35">
      <c r="A86" s="77">
        <v>81</v>
      </c>
      <c r="B86" s="133"/>
      <c r="C86" s="92" t="s">
        <v>475</v>
      </c>
      <c r="D86" s="92" t="s">
        <v>476</v>
      </c>
      <c r="E86" s="92" t="s">
        <v>9</v>
      </c>
      <c r="F86" s="92" t="s">
        <v>116</v>
      </c>
      <c r="G86" s="92">
        <v>142147.32142857142</v>
      </c>
      <c r="H86" s="135">
        <v>2</v>
      </c>
      <c r="I86" s="92">
        <v>284294.64285714284</v>
      </c>
      <c r="J86" s="92" t="s">
        <v>127</v>
      </c>
    </row>
    <row r="87" spans="1:10" s="132" customFormat="1" ht="31" x14ac:dyDescent="0.35">
      <c r="A87" s="77">
        <v>82</v>
      </c>
      <c r="B87" s="133"/>
      <c r="C87" s="92" t="s">
        <v>477</v>
      </c>
      <c r="D87" s="92" t="s">
        <v>478</v>
      </c>
      <c r="E87" s="92" t="s">
        <v>9</v>
      </c>
      <c r="F87" s="92" t="s">
        <v>116</v>
      </c>
      <c r="G87" s="92">
        <v>113800.89285714284</v>
      </c>
      <c r="H87" s="135">
        <v>2</v>
      </c>
      <c r="I87" s="92">
        <v>227601.78571428568</v>
      </c>
      <c r="J87" s="92" t="s">
        <v>127</v>
      </c>
    </row>
    <row r="88" spans="1:10" s="132" customFormat="1" ht="31" x14ac:dyDescent="0.35">
      <c r="A88" s="77">
        <v>83</v>
      </c>
      <c r="B88" s="133"/>
      <c r="C88" s="92" t="s">
        <v>479</v>
      </c>
      <c r="D88" s="92" t="s">
        <v>480</v>
      </c>
      <c r="E88" s="92" t="s">
        <v>9</v>
      </c>
      <c r="F88" s="92" t="s">
        <v>116</v>
      </c>
      <c r="G88" s="92">
        <v>113800.89285714284</v>
      </c>
      <c r="H88" s="135">
        <v>2</v>
      </c>
      <c r="I88" s="92">
        <v>227601.78571428568</v>
      </c>
      <c r="J88" s="92" t="s">
        <v>127</v>
      </c>
    </row>
    <row r="89" spans="1:10" s="132" customFormat="1" ht="31" x14ac:dyDescent="0.35">
      <c r="A89" s="77">
        <v>84</v>
      </c>
      <c r="B89" s="133"/>
      <c r="C89" s="188" t="s">
        <v>481</v>
      </c>
      <c r="D89" s="188" t="s">
        <v>482</v>
      </c>
      <c r="E89" s="92" t="s">
        <v>9</v>
      </c>
      <c r="F89" s="92" t="s">
        <v>116</v>
      </c>
      <c r="G89" s="92">
        <v>113801.7857142857</v>
      </c>
      <c r="H89" s="135">
        <v>2</v>
      </c>
      <c r="I89" s="92">
        <v>227603.57142857139</v>
      </c>
      <c r="J89" s="92" t="s">
        <v>127</v>
      </c>
    </row>
    <row r="90" spans="1:10" s="132" customFormat="1" ht="52" x14ac:dyDescent="0.35">
      <c r="A90" s="77">
        <v>85</v>
      </c>
      <c r="B90" s="133"/>
      <c r="C90" s="190" t="s">
        <v>593</v>
      </c>
      <c r="D90" s="127" t="s">
        <v>597</v>
      </c>
      <c r="E90" s="187" t="s">
        <v>539</v>
      </c>
      <c r="F90" s="140" t="s">
        <v>116</v>
      </c>
      <c r="G90" s="29">
        <v>7759</v>
      </c>
      <c r="H90" s="29">
        <v>60</v>
      </c>
      <c r="I90" s="29">
        <v>465540</v>
      </c>
      <c r="J90" s="140" t="s">
        <v>125</v>
      </c>
    </row>
    <row r="91" spans="1:10" s="132" customFormat="1" ht="52" x14ac:dyDescent="0.35">
      <c r="A91" s="77">
        <v>86</v>
      </c>
      <c r="B91" s="133"/>
      <c r="C91" s="191" t="s">
        <v>594</v>
      </c>
      <c r="D91" s="127" t="s">
        <v>598</v>
      </c>
      <c r="E91" s="187" t="s">
        <v>539</v>
      </c>
      <c r="F91" s="140" t="s">
        <v>116</v>
      </c>
      <c r="G91" s="29">
        <v>18741</v>
      </c>
      <c r="H91" s="29">
        <v>10</v>
      </c>
      <c r="I91" s="29">
        <v>187410</v>
      </c>
      <c r="J91" s="140" t="s">
        <v>125</v>
      </c>
    </row>
    <row r="92" spans="1:10" s="132" customFormat="1" ht="52" x14ac:dyDescent="0.35">
      <c r="A92" s="77">
        <v>87</v>
      </c>
      <c r="B92" s="133"/>
      <c r="C92" s="190" t="s">
        <v>595</v>
      </c>
      <c r="D92" s="127" t="s">
        <v>599</v>
      </c>
      <c r="E92" s="187" t="s">
        <v>539</v>
      </c>
      <c r="F92" s="140" t="s">
        <v>116</v>
      </c>
      <c r="G92" s="29">
        <v>15625</v>
      </c>
      <c r="H92" s="29">
        <v>20</v>
      </c>
      <c r="I92" s="29">
        <v>312500</v>
      </c>
      <c r="J92" s="140" t="s">
        <v>125</v>
      </c>
    </row>
    <row r="93" spans="1:10" s="132" customFormat="1" ht="52" x14ac:dyDescent="0.35">
      <c r="A93" s="77">
        <v>88</v>
      </c>
      <c r="B93" s="133"/>
      <c r="C93" s="190" t="s">
        <v>596</v>
      </c>
      <c r="D93" s="127" t="s">
        <v>600</v>
      </c>
      <c r="E93" s="187" t="s">
        <v>539</v>
      </c>
      <c r="F93" s="140" t="s">
        <v>116</v>
      </c>
      <c r="G93" s="29">
        <v>24098</v>
      </c>
      <c r="H93" s="29">
        <v>10</v>
      </c>
      <c r="I93" s="29">
        <v>240980</v>
      </c>
      <c r="J93" s="140" t="s">
        <v>125</v>
      </c>
    </row>
    <row r="94" spans="1:10" s="132" customFormat="1" ht="39" x14ac:dyDescent="0.35">
      <c r="A94" s="77">
        <v>89</v>
      </c>
      <c r="B94" s="133"/>
      <c r="C94" s="179" t="s">
        <v>540</v>
      </c>
      <c r="D94" s="189" t="s">
        <v>541</v>
      </c>
      <c r="E94" s="140" t="s">
        <v>539</v>
      </c>
      <c r="F94" s="140" t="s">
        <v>116</v>
      </c>
      <c r="G94" s="147">
        <v>22321.43</v>
      </c>
      <c r="H94" s="147">
        <v>7</v>
      </c>
      <c r="I94" s="147">
        <f>G94*H94</f>
        <v>156250.01</v>
      </c>
      <c r="J94" s="140" t="s">
        <v>125</v>
      </c>
    </row>
    <row r="95" spans="1:10" s="132" customFormat="1" ht="39" x14ac:dyDescent="0.35">
      <c r="A95" s="77">
        <v>90</v>
      </c>
      <c r="B95" s="133"/>
      <c r="C95" s="146" t="s">
        <v>542</v>
      </c>
      <c r="D95" s="149" t="s">
        <v>541</v>
      </c>
      <c r="E95" s="140" t="s">
        <v>539</v>
      </c>
      <c r="F95" s="140" t="s">
        <v>116</v>
      </c>
      <c r="G95" s="147">
        <v>16071.43</v>
      </c>
      <c r="H95" s="147">
        <v>7</v>
      </c>
      <c r="I95" s="147">
        <f>G95*H95</f>
        <v>112500.01000000001</v>
      </c>
      <c r="J95" s="140" t="s">
        <v>125</v>
      </c>
    </row>
    <row r="96" spans="1:10" s="132" customFormat="1" ht="39" x14ac:dyDescent="0.35">
      <c r="A96" s="77">
        <v>91</v>
      </c>
      <c r="B96" s="133"/>
      <c r="C96" s="149" t="s">
        <v>543</v>
      </c>
      <c r="D96" s="149" t="s">
        <v>541</v>
      </c>
      <c r="E96" s="140" t="s">
        <v>539</v>
      </c>
      <c r="F96" s="140" t="s">
        <v>116</v>
      </c>
      <c r="G96" s="147">
        <v>79464.2</v>
      </c>
      <c r="H96" s="147">
        <v>3</v>
      </c>
      <c r="I96" s="147">
        <f t="shared" ref="I96:I113" si="2">G96*H96</f>
        <v>238392.59999999998</v>
      </c>
      <c r="J96" s="140" t="s">
        <v>125</v>
      </c>
    </row>
    <row r="97" spans="1:10" s="132" customFormat="1" ht="39" x14ac:dyDescent="0.35">
      <c r="A97" s="77">
        <v>92</v>
      </c>
      <c r="B97" s="133"/>
      <c r="C97" s="146" t="s">
        <v>544</v>
      </c>
      <c r="D97" s="149" t="s">
        <v>541</v>
      </c>
      <c r="E97" s="140" t="s">
        <v>539</v>
      </c>
      <c r="F97" s="140" t="s">
        <v>116</v>
      </c>
      <c r="G97" s="147">
        <v>2232.13</v>
      </c>
      <c r="H97" s="147">
        <v>16</v>
      </c>
      <c r="I97" s="147">
        <f t="shared" si="2"/>
        <v>35714.080000000002</v>
      </c>
      <c r="J97" s="140" t="s">
        <v>125</v>
      </c>
    </row>
    <row r="98" spans="1:10" s="132" customFormat="1" ht="39" x14ac:dyDescent="0.35">
      <c r="A98" s="77">
        <v>93</v>
      </c>
      <c r="B98" s="133"/>
      <c r="C98" s="146" t="s">
        <v>545</v>
      </c>
      <c r="D98" s="149" t="s">
        <v>541</v>
      </c>
      <c r="E98" s="140" t="s">
        <v>539</v>
      </c>
      <c r="F98" s="140" t="s">
        <v>116</v>
      </c>
      <c r="G98" s="147">
        <v>22321.43</v>
      </c>
      <c r="H98" s="147">
        <v>14</v>
      </c>
      <c r="I98" s="147">
        <f t="shared" si="2"/>
        <v>312500.02</v>
      </c>
      <c r="J98" s="140" t="s">
        <v>125</v>
      </c>
    </row>
    <row r="99" spans="1:10" s="132" customFormat="1" ht="39" x14ac:dyDescent="0.35">
      <c r="A99" s="77">
        <v>94</v>
      </c>
      <c r="B99" s="133"/>
      <c r="C99" s="146" t="s">
        <v>546</v>
      </c>
      <c r="D99" s="149" t="s">
        <v>541</v>
      </c>
      <c r="E99" s="140" t="s">
        <v>539</v>
      </c>
      <c r="F99" s="140" t="s">
        <v>116</v>
      </c>
      <c r="G99" s="147">
        <v>31250</v>
      </c>
      <c r="H99" s="147">
        <v>14</v>
      </c>
      <c r="I99" s="147">
        <f t="shared" si="2"/>
        <v>437500</v>
      </c>
      <c r="J99" s="140" t="s">
        <v>125</v>
      </c>
    </row>
    <row r="100" spans="1:10" s="132" customFormat="1" ht="39" x14ac:dyDescent="0.35">
      <c r="A100" s="77">
        <v>95</v>
      </c>
      <c r="B100" s="133"/>
      <c r="C100" s="149" t="s">
        <v>547</v>
      </c>
      <c r="D100" s="149" t="s">
        <v>541</v>
      </c>
      <c r="E100" s="140" t="s">
        <v>539</v>
      </c>
      <c r="F100" s="140" t="s">
        <v>116</v>
      </c>
      <c r="G100" s="147">
        <v>5937.5</v>
      </c>
      <c r="H100" s="147">
        <v>5</v>
      </c>
      <c r="I100" s="147">
        <f t="shared" si="2"/>
        <v>29687.5</v>
      </c>
      <c r="J100" s="140" t="s">
        <v>125</v>
      </c>
    </row>
    <row r="101" spans="1:10" s="132" customFormat="1" ht="39" x14ac:dyDescent="0.35">
      <c r="A101" s="77">
        <v>96</v>
      </c>
      <c r="B101" s="133"/>
      <c r="C101" s="149" t="s">
        <v>548</v>
      </c>
      <c r="D101" s="149" t="s">
        <v>541</v>
      </c>
      <c r="E101" s="140" t="s">
        <v>539</v>
      </c>
      <c r="F101" s="140" t="s">
        <v>116</v>
      </c>
      <c r="G101" s="147">
        <v>12500</v>
      </c>
      <c r="H101" s="147">
        <v>6</v>
      </c>
      <c r="I101" s="147">
        <f t="shared" si="2"/>
        <v>75000</v>
      </c>
      <c r="J101" s="140" t="s">
        <v>125</v>
      </c>
    </row>
    <row r="102" spans="1:10" s="132" customFormat="1" ht="39" x14ac:dyDescent="0.35">
      <c r="A102" s="77">
        <v>97</v>
      </c>
      <c r="B102" s="133"/>
      <c r="C102" s="149" t="s">
        <v>549</v>
      </c>
      <c r="D102" s="149" t="s">
        <v>541</v>
      </c>
      <c r="E102" s="140" t="s">
        <v>539</v>
      </c>
      <c r="F102" s="140" t="s">
        <v>116</v>
      </c>
      <c r="G102" s="147">
        <v>10705.3</v>
      </c>
      <c r="H102" s="147">
        <v>4</v>
      </c>
      <c r="I102" s="147">
        <f t="shared" si="2"/>
        <v>42821.2</v>
      </c>
      <c r="J102" s="140" t="s">
        <v>125</v>
      </c>
    </row>
    <row r="103" spans="1:10" s="132" customFormat="1" ht="39" x14ac:dyDescent="0.35">
      <c r="A103" s="77">
        <v>98</v>
      </c>
      <c r="B103" s="133"/>
      <c r="C103" s="149" t="s">
        <v>550</v>
      </c>
      <c r="D103" s="149" t="s">
        <v>551</v>
      </c>
      <c r="E103" s="140" t="s">
        <v>539</v>
      </c>
      <c r="F103" s="140" t="s">
        <v>116</v>
      </c>
      <c r="G103" s="147">
        <v>125000</v>
      </c>
      <c r="H103" s="147">
        <v>2</v>
      </c>
      <c r="I103" s="147">
        <f t="shared" si="2"/>
        <v>250000</v>
      </c>
      <c r="J103" s="140" t="s">
        <v>125</v>
      </c>
    </row>
    <row r="104" spans="1:10" s="132" customFormat="1" ht="39" x14ac:dyDescent="0.35">
      <c r="A104" s="77">
        <v>99</v>
      </c>
      <c r="B104" s="133"/>
      <c r="C104" s="146" t="s">
        <v>513</v>
      </c>
      <c r="D104" s="149" t="s">
        <v>551</v>
      </c>
      <c r="E104" s="140" t="s">
        <v>539</v>
      </c>
      <c r="F104" s="140" t="s">
        <v>116</v>
      </c>
      <c r="G104" s="147">
        <v>3508.9</v>
      </c>
      <c r="H104" s="147">
        <v>10</v>
      </c>
      <c r="I104" s="147">
        <f t="shared" si="2"/>
        <v>35089</v>
      </c>
      <c r="J104" s="140" t="s">
        <v>125</v>
      </c>
    </row>
    <row r="105" spans="1:10" s="132" customFormat="1" ht="39" x14ac:dyDescent="0.35">
      <c r="A105" s="77">
        <v>100</v>
      </c>
      <c r="B105" s="133"/>
      <c r="C105" s="146" t="s">
        <v>552</v>
      </c>
      <c r="D105" s="149" t="s">
        <v>551</v>
      </c>
      <c r="E105" s="140" t="s">
        <v>539</v>
      </c>
      <c r="F105" s="140" t="s">
        <v>116</v>
      </c>
      <c r="G105" s="147">
        <v>3928.5</v>
      </c>
      <c r="H105" s="147">
        <v>34</v>
      </c>
      <c r="I105" s="147">
        <f t="shared" si="2"/>
        <v>133569</v>
      </c>
      <c r="J105" s="140" t="s">
        <v>125</v>
      </c>
    </row>
    <row r="106" spans="1:10" s="132" customFormat="1" ht="39" x14ac:dyDescent="0.35">
      <c r="A106" s="77">
        <v>101</v>
      </c>
      <c r="C106" s="146" t="s">
        <v>515</v>
      </c>
      <c r="D106" s="149" t="s">
        <v>551</v>
      </c>
      <c r="E106" s="140" t="s">
        <v>539</v>
      </c>
      <c r="F106" s="140" t="s">
        <v>116</v>
      </c>
      <c r="G106" s="147">
        <v>71428.5</v>
      </c>
      <c r="H106" s="147">
        <v>5</v>
      </c>
      <c r="I106" s="147">
        <f t="shared" si="2"/>
        <v>357142.5</v>
      </c>
      <c r="J106" s="140" t="s">
        <v>125</v>
      </c>
    </row>
    <row r="107" spans="1:10" s="132" customFormat="1" ht="39" x14ac:dyDescent="0.35">
      <c r="A107" s="77">
        <v>102</v>
      </c>
      <c r="C107" s="146" t="s">
        <v>553</v>
      </c>
      <c r="D107" s="149" t="s">
        <v>551</v>
      </c>
      <c r="E107" s="140" t="s">
        <v>539</v>
      </c>
      <c r="F107" s="140" t="s">
        <v>116</v>
      </c>
      <c r="G107" s="147">
        <v>2678.5</v>
      </c>
      <c r="H107" s="147">
        <v>15</v>
      </c>
      <c r="I107" s="147">
        <f t="shared" si="2"/>
        <v>40177.5</v>
      </c>
      <c r="J107" s="140" t="s">
        <v>125</v>
      </c>
    </row>
    <row r="108" spans="1:10" s="132" customFormat="1" ht="39" x14ac:dyDescent="0.35">
      <c r="A108" s="77">
        <v>103</v>
      </c>
      <c r="C108" s="146" t="s">
        <v>554</v>
      </c>
      <c r="D108" s="149" t="s">
        <v>551</v>
      </c>
      <c r="E108" s="140" t="s">
        <v>539</v>
      </c>
      <c r="F108" s="140" t="s">
        <v>116</v>
      </c>
      <c r="G108" s="147">
        <v>4991</v>
      </c>
      <c r="H108" s="147">
        <v>5</v>
      </c>
      <c r="I108" s="147">
        <f t="shared" si="2"/>
        <v>24955</v>
      </c>
      <c r="J108" s="140" t="s">
        <v>125</v>
      </c>
    </row>
    <row r="109" spans="1:10" s="132" customFormat="1" ht="39" x14ac:dyDescent="0.35">
      <c r="A109" s="77">
        <v>104</v>
      </c>
      <c r="C109" s="146" t="s">
        <v>555</v>
      </c>
      <c r="D109" s="149" t="s">
        <v>551</v>
      </c>
      <c r="E109" s="140" t="s">
        <v>539</v>
      </c>
      <c r="F109" s="140" t="s">
        <v>116</v>
      </c>
      <c r="G109" s="147">
        <v>102678.5</v>
      </c>
      <c r="H109" s="147">
        <v>1</v>
      </c>
      <c r="I109" s="147">
        <f t="shared" si="2"/>
        <v>102678.5</v>
      </c>
      <c r="J109" s="140" t="s">
        <v>125</v>
      </c>
    </row>
    <row r="110" spans="1:10" s="132" customFormat="1" ht="39" x14ac:dyDescent="0.35">
      <c r="A110" s="77">
        <v>105</v>
      </c>
      <c r="C110" s="146" t="s">
        <v>556</v>
      </c>
      <c r="D110" s="149" t="s">
        <v>551</v>
      </c>
      <c r="E110" s="140" t="s">
        <v>539</v>
      </c>
      <c r="F110" s="140" t="s">
        <v>116</v>
      </c>
      <c r="G110" s="147">
        <v>13392.8</v>
      </c>
      <c r="H110" s="147">
        <v>10</v>
      </c>
      <c r="I110" s="147">
        <f t="shared" si="2"/>
        <v>133928</v>
      </c>
      <c r="J110" s="140" t="s">
        <v>125</v>
      </c>
    </row>
    <row r="111" spans="1:10" s="132" customFormat="1" ht="39" x14ac:dyDescent="0.35">
      <c r="A111" s="77">
        <v>106</v>
      </c>
      <c r="C111" s="146" t="s">
        <v>557</v>
      </c>
      <c r="D111" s="149" t="s">
        <v>551</v>
      </c>
      <c r="E111" s="140" t="s">
        <v>539</v>
      </c>
      <c r="F111" s="140" t="s">
        <v>116</v>
      </c>
      <c r="G111" s="147">
        <v>26785.7</v>
      </c>
      <c r="H111" s="147">
        <v>16</v>
      </c>
      <c r="I111" s="147">
        <f t="shared" si="2"/>
        <v>428571.2</v>
      </c>
      <c r="J111" s="140" t="s">
        <v>125</v>
      </c>
    </row>
    <row r="112" spans="1:10" s="132" customFormat="1" ht="39" x14ac:dyDescent="0.35">
      <c r="A112" s="77">
        <v>107</v>
      </c>
      <c r="C112" s="146" t="s">
        <v>558</v>
      </c>
      <c r="D112" s="149" t="s">
        <v>551</v>
      </c>
      <c r="E112" s="140" t="s">
        <v>539</v>
      </c>
      <c r="F112" s="140" t="s">
        <v>116</v>
      </c>
      <c r="G112" s="147">
        <v>7142.8</v>
      </c>
      <c r="H112" s="147">
        <v>10</v>
      </c>
      <c r="I112" s="147">
        <f t="shared" si="2"/>
        <v>71428</v>
      </c>
      <c r="J112" s="140" t="s">
        <v>125</v>
      </c>
    </row>
    <row r="113" spans="1:10" s="132" customFormat="1" ht="39" x14ac:dyDescent="0.35">
      <c r="A113" s="77">
        <v>108</v>
      </c>
      <c r="C113" s="127" t="s">
        <v>559</v>
      </c>
      <c r="D113" s="149" t="s">
        <v>551</v>
      </c>
      <c r="E113" s="140" t="s">
        <v>539</v>
      </c>
      <c r="F113" s="140" t="s">
        <v>116</v>
      </c>
      <c r="G113" s="147">
        <v>4017.8</v>
      </c>
      <c r="H113" s="147">
        <v>30</v>
      </c>
      <c r="I113" s="147">
        <f t="shared" si="2"/>
        <v>120534</v>
      </c>
      <c r="J113" s="140" t="s">
        <v>125</v>
      </c>
    </row>
    <row r="114" spans="1:10" s="132" customFormat="1" ht="39" x14ac:dyDescent="0.35">
      <c r="A114" s="77">
        <v>109</v>
      </c>
      <c r="C114" s="146" t="s">
        <v>560</v>
      </c>
      <c r="D114" s="149" t="s">
        <v>561</v>
      </c>
      <c r="E114" s="128" t="s">
        <v>538</v>
      </c>
      <c r="F114" s="27" t="s">
        <v>116</v>
      </c>
      <c r="G114" s="147">
        <v>20982.1</v>
      </c>
      <c r="H114" s="147">
        <v>11</v>
      </c>
      <c r="I114" s="147">
        <f>G114*H114</f>
        <v>230803.09999999998</v>
      </c>
      <c r="J114" s="140" t="s">
        <v>125</v>
      </c>
    </row>
    <row r="115" spans="1:10" s="132" customFormat="1" ht="39" x14ac:dyDescent="0.35">
      <c r="A115" s="77">
        <v>110</v>
      </c>
      <c r="C115" s="146" t="s">
        <v>562</v>
      </c>
      <c r="D115" s="149" t="s">
        <v>561</v>
      </c>
      <c r="E115" s="128" t="s">
        <v>538</v>
      </c>
      <c r="F115" s="27" t="s">
        <v>116</v>
      </c>
      <c r="G115" s="147">
        <v>169642.8</v>
      </c>
      <c r="H115" s="147">
        <v>3</v>
      </c>
      <c r="I115" s="147">
        <f>G115*H115</f>
        <v>508928.39999999997</v>
      </c>
      <c r="J115" s="140" t="s">
        <v>125</v>
      </c>
    </row>
    <row r="116" spans="1:10" s="132" customFormat="1" ht="39" x14ac:dyDescent="0.35">
      <c r="A116" s="77">
        <v>111</v>
      </c>
      <c r="C116" s="146" t="s">
        <v>563</v>
      </c>
      <c r="D116" s="149" t="s">
        <v>561</v>
      </c>
      <c r="E116" s="128" t="s">
        <v>538</v>
      </c>
      <c r="F116" s="27" t="s">
        <v>116</v>
      </c>
      <c r="G116" s="147">
        <v>15535.7</v>
      </c>
      <c r="H116" s="147">
        <v>10</v>
      </c>
      <c r="I116" s="147">
        <f>G116*H116</f>
        <v>155357</v>
      </c>
      <c r="J116" s="140" t="s">
        <v>125</v>
      </c>
    </row>
    <row r="117" spans="1:10" s="132" customFormat="1" ht="39" x14ac:dyDescent="0.35">
      <c r="A117" s="77">
        <v>112</v>
      </c>
      <c r="C117" s="150" t="s">
        <v>564</v>
      </c>
      <c r="D117" s="151" t="s">
        <v>561</v>
      </c>
      <c r="E117" s="152" t="s">
        <v>538</v>
      </c>
      <c r="F117" s="153" t="s">
        <v>116</v>
      </c>
      <c r="G117" s="154">
        <v>164017.79999999999</v>
      </c>
      <c r="H117" s="154">
        <v>2</v>
      </c>
      <c r="I117" s="154">
        <f>G117*H117</f>
        <v>328035.59999999998</v>
      </c>
      <c r="J117" s="140" t="s">
        <v>125</v>
      </c>
    </row>
    <row r="118" spans="1:10" s="132" customFormat="1" ht="39" x14ac:dyDescent="0.35">
      <c r="A118" s="77">
        <v>113</v>
      </c>
      <c r="C118" s="24" t="s">
        <v>565</v>
      </c>
      <c r="D118" s="127" t="s">
        <v>566</v>
      </c>
      <c r="E118" s="128" t="s">
        <v>538</v>
      </c>
      <c r="F118" s="27" t="s">
        <v>116</v>
      </c>
      <c r="G118" s="29">
        <v>2008928.57142857</v>
      </c>
      <c r="H118" s="29">
        <v>1</v>
      </c>
      <c r="I118" s="148">
        <f t="shared" ref="I118:I119" si="3">G118*H118</f>
        <v>2008928.57142857</v>
      </c>
      <c r="J118" s="140" t="s">
        <v>125</v>
      </c>
    </row>
    <row r="119" spans="1:10" s="132" customFormat="1" ht="39" x14ac:dyDescent="0.35">
      <c r="A119" s="77">
        <v>114</v>
      </c>
      <c r="C119" s="24" t="s">
        <v>567</v>
      </c>
      <c r="D119" s="127" t="s">
        <v>568</v>
      </c>
      <c r="E119" s="128" t="s">
        <v>538</v>
      </c>
      <c r="F119" s="27" t="s">
        <v>116</v>
      </c>
      <c r="G119" s="29">
        <v>982142.85714285704</v>
      </c>
      <c r="H119" s="29">
        <v>1</v>
      </c>
      <c r="I119" s="148">
        <f t="shared" si="3"/>
        <v>982142.85714285704</v>
      </c>
      <c r="J119" s="140" t="s">
        <v>125</v>
      </c>
    </row>
    <row r="120" spans="1:10" s="132" customFormat="1" ht="39" x14ac:dyDescent="0.35">
      <c r="A120" s="77">
        <v>115</v>
      </c>
      <c r="C120" s="24" t="s">
        <v>569</v>
      </c>
      <c r="D120" s="24" t="s">
        <v>570</v>
      </c>
      <c r="E120" s="128" t="s">
        <v>538</v>
      </c>
      <c r="F120" s="27" t="s">
        <v>116</v>
      </c>
      <c r="G120" s="29">
        <v>491071.43</v>
      </c>
      <c r="H120" s="29">
        <v>1</v>
      </c>
      <c r="I120" s="148">
        <v>491071.43</v>
      </c>
      <c r="J120" s="140" t="s">
        <v>125</v>
      </c>
    </row>
    <row r="121" spans="1:10" s="132" customFormat="1" ht="39" x14ac:dyDescent="0.35">
      <c r="A121" s="77">
        <v>116</v>
      </c>
      <c r="C121" s="24" t="s">
        <v>571</v>
      </c>
      <c r="D121" s="24" t="s">
        <v>572</v>
      </c>
      <c r="E121" s="128" t="s">
        <v>538</v>
      </c>
      <c r="F121" s="27" t="s">
        <v>116</v>
      </c>
      <c r="G121" s="29">
        <v>580357.14</v>
      </c>
      <c r="H121" s="29">
        <v>1</v>
      </c>
      <c r="I121" s="148">
        <v>580357.14</v>
      </c>
      <c r="J121" s="140" t="s">
        <v>125</v>
      </c>
    </row>
    <row r="122" spans="1:10" s="132" customFormat="1" ht="65" x14ac:dyDescent="0.35">
      <c r="A122" s="140">
        <v>117</v>
      </c>
      <c r="B122" s="201" t="s">
        <v>632</v>
      </c>
      <c r="C122" s="201" t="s">
        <v>632</v>
      </c>
      <c r="D122" s="127" t="s">
        <v>633</v>
      </c>
      <c r="E122" s="128" t="s">
        <v>634</v>
      </c>
      <c r="F122" s="141" t="s">
        <v>116</v>
      </c>
      <c r="G122" s="195">
        <v>5197</v>
      </c>
      <c r="H122" s="195">
        <v>142</v>
      </c>
      <c r="I122" s="148">
        <v>737974</v>
      </c>
      <c r="J122" s="140" t="s">
        <v>120</v>
      </c>
    </row>
    <row r="123" spans="1:10" ht="21" customHeight="1" x14ac:dyDescent="0.35">
      <c r="A123" s="214" t="s">
        <v>183</v>
      </c>
      <c r="B123" s="214"/>
      <c r="C123" s="214"/>
      <c r="D123" s="214"/>
      <c r="E123" s="214"/>
      <c r="F123" s="214"/>
      <c r="G123" s="214"/>
      <c r="H123" s="214"/>
      <c r="I123" s="75">
        <f>SUM(I6:I122)</f>
        <v>134205985.53785715</v>
      </c>
      <c r="J123" s="73"/>
    </row>
    <row r="124" spans="1:10" x14ac:dyDescent="0.35">
      <c r="A124" s="214" t="s">
        <v>184</v>
      </c>
      <c r="B124" s="214"/>
      <c r="C124" s="214"/>
      <c r="D124" s="214"/>
      <c r="E124" s="214"/>
      <c r="F124" s="214"/>
      <c r="G124" s="214"/>
      <c r="H124" s="214"/>
      <c r="I124" s="214"/>
      <c r="J124" s="214"/>
    </row>
    <row r="125" spans="1:10" ht="112.5" customHeight="1" x14ac:dyDescent="0.35">
      <c r="A125" s="101">
        <v>1</v>
      </c>
      <c r="B125" s="88" t="s">
        <v>24</v>
      </c>
      <c r="C125" s="97" t="s">
        <v>143</v>
      </c>
      <c r="D125" s="102" t="s">
        <v>144</v>
      </c>
      <c r="E125" s="103" t="s">
        <v>110</v>
      </c>
      <c r="F125" s="91" t="s">
        <v>114</v>
      </c>
      <c r="G125" s="98">
        <v>24580714.285714284</v>
      </c>
      <c r="H125" s="99">
        <v>1</v>
      </c>
      <c r="I125" s="100">
        <f>G125*H125</f>
        <v>24580714.285714284</v>
      </c>
      <c r="J125" s="91" t="s">
        <v>117</v>
      </c>
    </row>
    <row r="126" spans="1:10" ht="130.5" customHeight="1" x14ac:dyDescent="0.35">
      <c r="A126" s="101">
        <v>2</v>
      </c>
      <c r="B126" s="88" t="s">
        <v>24</v>
      </c>
      <c r="C126" s="97" t="s">
        <v>145</v>
      </c>
      <c r="D126" s="102" t="s">
        <v>147</v>
      </c>
      <c r="E126" s="103" t="s">
        <v>110</v>
      </c>
      <c r="F126" s="91" t="s">
        <v>114</v>
      </c>
      <c r="G126" s="98">
        <v>39374999.999999993</v>
      </c>
      <c r="H126" s="99">
        <v>1</v>
      </c>
      <c r="I126" s="100">
        <f t="shared" ref="I126:I168" si="4">G126*H126</f>
        <v>39374999.999999993</v>
      </c>
      <c r="J126" s="91" t="s">
        <v>117</v>
      </c>
    </row>
    <row r="127" spans="1:10" ht="121.5" customHeight="1" x14ac:dyDescent="0.35">
      <c r="A127" s="101">
        <v>3</v>
      </c>
      <c r="B127" s="88" t="s">
        <v>24</v>
      </c>
      <c r="C127" s="97" t="s">
        <v>148</v>
      </c>
      <c r="D127" s="102" t="s">
        <v>149</v>
      </c>
      <c r="E127" s="103" t="s">
        <v>110</v>
      </c>
      <c r="F127" s="91" t="s">
        <v>114</v>
      </c>
      <c r="G127" s="98">
        <v>41332332.142857142</v>
      </c>
      <c r="H127" s="99">
        <v>1</v>
      </c>
      <c r="I127" s="100">
        <f t="shared" si="4"/>
        <v>41332332.142857142</v>
      </c>
      <c r="J127" s="91" t="s">
        <v>117</v>
      </c>
    </row>
    <row r="128" spans="1:10" ht="77.25" customHeight="1" x14ac:dyDescent="0.35">
      <c r="A128" s="101">
        <v>4</v>
      </c>
      <c r="B128" s="88" t="s">
        <v>24</v>
      </c>
      <c r="C128" s="97" t="s">
        <v>150</v>
      </c>
      <c r="D128" s="102" t="s">
        <v>151</v>
      </c>
      <c r="E128" s="103" t="s">
        <v>110</v>
      </c>
      <c r="F128" s="91" t="s">
        <v>114</v>
      </c>
      <c r="G128" s="98">
        <v>80357.142857142855</v>
      </c>
      <c r="H128" s="99">
        <v>1</v>
      </c>
      <c r="I128" s="100">
        <f t="shared" si="4"/>
        <v>80357.142857142855</v>
      </c>
      <c r="J128" s="91" t="s">
        <v>117</v>
      </c>
    </row>
    <row r="129" spans="1:10" ht="126.75" customHeight="1" x14ac:dyDescent="0.35">
      <c r="A129" s="101">
        <v>5</v>
      </c>
      <c r="B129" s="88" t="s">
        <v>24</v>
      </c>
      <c r="C129" s="97" t="s">
        <v>152</v>
      </c>
      <c r="D129" s="102" t="s">
        <v>153</v>
      </c>
      <c r="E129" s="95" t="s">
        <v>110</v>
      </c>
      <c r="F129" s="91" t="s">
        <v>114</v>
      </c>
      <c r="G129" s="98">
        <v>14925808.928571427</v>
      </c>
      <c r="H129" s="99">
        <v>1</v>
      </c>
      <c r="I129" s="100">
        <f t="shared" si="4"/>
        <v>14925808.928571427</v>
      </c>
      <c r="J129" s="91" t="s">
        <v>117</v>
      </c>
    </row>
    <row r="130" spans="1:10" ht="124" x14ac:dyDescent="0.35">
      <c r="A130" s="101">
        <v>6</v>
      </c>
      <c r="B130" s="104" t="s">
        <v>24</v>
      </c>
      <c r="C130" s="105" t="s">
        <v>162</v>
      </c>
      <c r="D130" s="105" t="s">
        <v>163</v>
      </c>
      <c r="E130" s="81" t="s">
        <v>108</v>
      </c>
      <c r="F130" s="91" t="s">
        <v>114</v>
      </c>
      <c r="G130" s="106">
        <v>7607143</v>
      </c>
      <c r="H130" s="107">
        <v>1</v>
      </c>
      <c r="I130" s="108">
        <f t="shared" si="4"/>
        <v>7607143</v>
      </c>
      <c r="J130" s="109" t="s">
        <v>119</v>
      </c>
    </row>
    <row r="131" spans="1:10" ht="93" x14ac:dyDescent="0.35">
      <c r="A131" s="101">
        <v>7</v>
      </c>
      <c r="B131" s="104" t="s">
        <v>24</v>
      </c>
      <c r="C131" s="105" t="s">
        <v>154</v>
      </c>
      <c r="D131" s="105" t="s">
        <v>155</v>
      </c>
      <c r="E131" s="95" t="s">
        <v>9</v>
      </c>
      <c r="F131" s="91" t="s">
        <v>114</v>
      </c>
      <c r="G131" s="106">
        <v>107142857</v>
      </c>
      <c r="H131" s="107">
        <v>1</v>
      </c>
      <c r="I131" s="108">
        <f t="shared" si="4"/>
        <v>107142857</v>
      </c>
      <c r="J131" s="109" t="s">
        <v>120</v>
      </c>
    </row>
    <row r="132" spans="1:10" ht="124" x14ac:dyDescent="0.35">
      <c r="A132" s="101">
        <v>8</v>
      </c>
      <c r="B132" s="104" t="s">
        <v>24</v>
      </c>
      <c r="C132" s="105" t="s">
        <v>156</v>
      </c>
      <c r="D132" s="105" t="s">
        <v>157</v>
      </c>
      <c r="E132" s="95" t="s">
        <v>9</v>
      </c>
      <c r="F132" s="91" t="s">
        <v>114</v>
      </c>
      <c r="G132" s="197">
        <v>71415691</v>
      </c>
      <c r="H132" s="197">
        <v>1</v>
      </c>
      <c r="I132" s="202">
        <v>71415691</v>
      </c>
      <c r="J132" s="91" t="s">
        <v>122</v>
      </c>
    </row>
    <row r="133" spans="1:10" ht="186" x14ac:dyDescent="0.35">
      <c r="A133" s="101">
        <v>9</v>
      </c>
      <c r="B133" s="104" t="s">
        <v>24</v>
      </c>
      <c r="C133" s="105" t="s">
        <v>158</v>
      </c>
      <c r="D133" s="105" t="s">
        <v>159</v>
      </c>
      <c r="E133" s="81" t="s">
        <v>108</v>
      </c>
      <c r="F133" s="91" t="s">
        <v>114</v>
      </c>
      <c r="G133" s="106">
        <v>1000000</v>
      </c>
      <c r="H133" s="107">
        <v>1</v>
      </c>
      <c r="I133" s="108">
        <v>1000000</v>
      </c>
      <c r="J133" s="91" t="s">
        <v>120</v>
      </c>
    </row>
    <row r="134" spans="1:10" ht="62" x14ac:dyDescent="0.35">
      <c r="A134" s="101">
        <v>10</v>
      </c>
      <c r="B134" s="104" t="s">
        <v>24</v>
      </c>
      <c r="C134" s="105" t="s">
        <v>160</v>
      </c>
      <c r="D134" s="105" t="s">
        <v>161</v>
      </c>
      <c r="E134" s="110" t="s">
        <v>112</v>
      </c>
      <c r="F134" s="91" t="s">
        <v>114</v>
      </c>
      <c r="G134" s="106">
        <v>50000</v>
      </c>
      <c r="H134" s="107">
        <v>1</v>
      </c>
      <c r="I134" s="108">
        <f t="shared" si="4"/>
        <v>50000</v>
      </c>
      <c r="J134" s="91" t="s">
        <v>122</v>
      </c>
    </row>
    <row r="135" spans="1:10" ht="62" x14ac:dyDescent="0.35">
      <c r="A135" s="101">
        <v>11</v>
      </c>
      <c r="B135" s="104" t="s">
        <v>24</v>
      </c>
      <c r="C135" s="105" t="s">
        <v>483</v>
      </c>
      <c r="D135" s="105" t="s">
        <v>484</v>
      </c>
      <c r="E135" s="81" t="s">
        <v>108</v>
      </c>
      <c r="F135" s="91" t="s">
        <v>485</v>
      </c>
      <c r="G135" s="106">
        <v>8863986</v>
      </c>
      <c r="H135" s="107">
        <v>1</v>
      </c>
      <c r="I135" s="108">
        <f t="shared" si="4"/>
        <v>8863986</v>
      </c>
      <c r="J135" s="91" t="s">
        <v>127</v>
      </c>
    </row>
    <row r="136" spans="1:10" ht="155" x14ac:dyDescent="0.35">
      <c r="A136" s="101">
        <v>12</v>
      </c>
      <c r="B136" s="104" t="s">
        <v>24</v>
      </c>
      <c r="C136" s="57" t="s">
        <v>495</v>
      </c>
      <c r="D136" s="105" t="s">
        <v>164</v>
      </c>
      <c r="E136" s="95" t="s">
        <v>9</v>
      </c>
      <c r="F136" s="91" t="s">
        <v>114</v>
      </c>
      <c r="G136" s="106">
        <v>27232143</v>
      </c>
      <c r="H136" s="107">
        <v>1</v>
      </c>
      <c r="I136" s="108">
        <f t="shared" si="4"/>
        <v>27232143</v>
      </c>
      <c r="J136" s="109" t="s">
        <v>126</v>
      </c>
    </row>
    <row r="137" spans="1:10" ht="201.5" x14ac:dyDescent="0.35">
      <c r="A137" s="101">
        <v>13</v>
      </c>
      <c r="B137" s="104" t="s">
        <v>24</v>
      </c>
      <c r="C137" s="57" t="s">
        <v>496</v>
      </c>
      <c r="D137" s="105" t="s">
        <v>165</v>
      </c>
      <c r="E137" s="95" t="s">
        <v>9</v>
      </c>
      <c r="F137" s="91" t="s">
        <v>114</v>
      </c>
      <c r="G137" s="106">
        <v>40044643</v>
      </c>
      <c r="H137" s="107">
        <v>1</v>
      </c>
      <c r="I137" s="108">
        <f t="shared" si="4"/>
        <v>40044643</v>
      </c>
      <c r="J137" s="109" t="s">
        <v>126</v>
      </c>
    </row>
    <row r="138" spans="1:10" ht="93" x14ac:dyDescent="0.35">
      <c r="A138" s="101">
        <v>14</v>
      </c>
      <c r="B138" s="104" t="s">
        <v>24</v>
      </c>
      <c r="C138" s="105" t="s">
        <v>166</v>
      </c>
      <c r="D138" s="105" t="s">
        <v>167</v>
      </c>
      <c r="E138" s="81" t="s">
        <v>108</v>
      </c>
      <c r="F138" s="91" t="s">
        <v>114</v>
      </c>
      <c r="G138" s="111">
        <v>1607143</v>
      </c>
      <c r="H138" s="107">
        <v>1</v>
      </c>
      <c r="I138" s="112">
        <f t="shared" si="4"/>
        <v>1607143</v>
      </c>
      <c r="J138" s="91" t="s">
        <v>123</v>
      </c>
    </row>
    <row r="139" spans="1:10" ht="46.5" x14ac:dyDescent="0.35">
      <c r="A139" s="101">
        <v>15</v>
      </c>
      <c r="B139" s="113" t="s">
        <v>24</v>
      </c>
      <c r="C139" s="114" t="s">
        <v>168</v>
      </c>
      <c r="D139" s="105" t="s">
        <v>169</v>
      </c>
      <c r="E139" s="81" t="s">
        <v>108</v>
      </c>
      <c r="F139" s="91" t="s">
        <v>114</v>
      </c>
      <c r="G139" s="111">
        <v>2678571</v>
      </c>
      <c r="H139" s="107">
        <v>1</v>
      </c>
      <c r="I139" s="111">
        <f t="shared" si="4"/>
        <v>2678571</v>
      </c>
      <c r="J139" s="109" t="s">
        <v>126</v>
      </c>
    </row>
    <row r="140" spans="1:10" ht="18.649999999999999" customHeight="1" x14ac:dyDescent="0.35">
      <c r="A140" s="101">
        <v>16</v>
      </c>
      <c r="B140" s="113" t="s">
        <v>24</v>
      </c>
      <c r="C140" s="114"/>
      <c r="D140" s="105"/>
      <c r="E140" s="81"/>
      <c r="F140" s="91"/>
      <c r="G140" s="111"/>
      <c r="H140" s="107"/>
      <c r="I140" s="111"/>
      <c r="J140" s="109"/>
    </row>
    <row r="141" spans="1:10" ht="91" x14ac:dyDescent="0.35">
      <c r="A141" s="101">
        <v>17</v>
      </c>
      <c r="B141" s="113" t="s">
        <v>44</v>
      </c>
      <c r="C141" s="57" t="s">
        <v>170</v>
      </c>
      <c r="D141" s="57" t="s">
        <v>497</v>
      </c>
      <c r="E141" s="11" t="s">
        <v>113</v>
      </c>
      <c r="F141" s="11" t="s">
        <v>114</v>
      </c>
      <c r="G141" s="52">
        <v>1034893</v>
      </c>
      <c r="H141" s="144">
        <v>1</v>
      </c>
      <c r="I141" s="52">
        <v>1034893</v>
      </c>
      <c r="J141" s="11" t="s">
        <v>126</v>
      </c>
    </row>
    <row r="142" spans="1:10" ht="28.75" customHeight="1" x14ac:dyDescent="0.35">
      <c r="A142" s="101">
        <v>18</v>
      </c>
      <c r="B142" s="113" t="s">
        <v>44</v>
      </c>
      <c r="C142" s="115"/>
      <c r="D142" s="116"/>
      <c r="E142" s="95"/>
      <c r="F142" s="91"/>
      <c r="G142" s="111"/>
      <c r="H142" s="107"/>
      <c r="I142" s="111"/>
      <c r="J142" s="91"/>
    </row>
    <row r="143" spans="1:10" ht="118.5" customHeight="1" x14ac:dyDescent="0.35">
      <c r="A143" s="101">
        <v>19</v>
      </c>
      <c r="B143" s="113" t="s">
        <v>44</v>
      </c>
      <c r="C143" s="115" t="s">
        <v>189</v>
      </c>
      <c r="D143" s="116" t="s">
        <v>192</v>
      </c>
      <c r="E143" s="95" t="s">
        <v>109</v>
      </c>
      <c r="F143" s="91" t="s">
        <v>114</v>
      </c>
      <c r="G143" s="111">
        <v>4012035</v>
      </c>
      <c r="H143" s="107">
        <v>1</v>
      </c>
      <c r="I143" s="111">
        <f t="shared" si="4"/>
        <v>4012035</v>
      </c>
      <c r="J143" s="91" t="s">
        <v>119</v>
      </c>
    </row>
    <row r="144" spans="1:10" ht="46.5" x14ac:dyDescent="0.35">
      <c r="A144" s="101">
        <v>20</v>
      </c>
      <c r="B144" s="104" t="s">
        <v>23</v>
      </c>
      <c r="C144" s="115" t="s">
        <v>172</v>
      </c>
      <c r="D144" s="115" t="s">
        <v>172</v>
      </c>
      <c r="E144" s="95" t="s">
        <v>113</v>
      </c>
      <c r="F144" s="91" t="s">
        <v>114</v>
      </c>
      <c r="G144" s="205">
        <v>106000</v>
      </c>
      <c r="H144" s="205">
        <v>1</v>
      </c>
      <c r="I144" s="206">
        <v>106000</v>
      </c>
      <c r="J144" s="207" t="s">
        <v>120</v>
      </c>
    </row>
    <row r="145" spans="1:10" ht="31" x14ac:dyDescent="0.35">
      <c r="A145" s="101">
        <v>21</v>
      </c>
      <c r="B145" s="104" t="s">
        <v>23</v>
      </c>
      <c r="C145" s="115" t="s">
        <v>173</v>
      </c>
      <c r="D145" s="115" t="s">
        <v>173</v>
      </c>
      <c r="E145" s="95" t="s">
        <v>9</v>
      </c>
      <c r="F145" s="91" t="s">
        <v>114</v>
      </c>
      <c r="G145" s="111">
        <v>35633928</v>
      </c>
      <c r="H145" s="107">
        <v>1</v>
      </c>
      <c r="I145" s="111">
        <f t="shared" si="4"/>
        <v>35633928</v>
      </c>
      <c r="J145" s="109" t="s">
        <v>121</v>
      </c>
    </row>
    <row r="146" spans="1:10" ht="46.5" x14ac:dyDescent="0.35">
      <c r="A146" s="101">
        <v>22</v>
      </c>
      <c r="B146" s="104" t="s">
        <v>23</v>
      </c>
      <c r="C146" s="115" t="s">
        <v>174</v>
      </c>
      <c r="D146" s="115" t="s">
        <v>174</v>
      </c>
      <c r="E146" s="81" t="s">
        <v>108</v>
      </c>
      <c r="F146" s="91" t="s">
        <v>114</v>
      </c>
      <c r="G146" s="111">
        <v>3794643</v>
      </c>
      <c r="H146" s="107">
        <v>1</v>
      </c>
      <c r="I146" s="111">
        <f t="shared" si="4"/>
        <v>3794643</v>
      </c>
      <c r="J146" s="109" t="s">
        <v>118</v>
      </c>
    </row>
    <row r="147" spans="1:10" ht="46.5" x14ac:dyDescent="0.35">
      <c r="A147" s="101">
        <v>23</v>
      </c>
      <c r="B147" s="104" t="s">
        <v>23</v>
      </c>
      <c r="C147" s="115" t="s">
        <v>171</v>
      </c>
      <c r="D147" s="115" t="s">
        <v>171</v>
      </c>
      <c r="E147" s="81" t="s">
        <v>108</v>
      </c>
      <c r="F147" s="91" t="s">
        <v>114</v>
      </c>
      <c r="G147" s="111">
        <v>991071</v>
      </c>
      <c r="H147" s="107">
        <v>1</v>
      </c>
      <c r="I147" s="111">
        <f t="shared" si="4"/>
        <v>991071</v>
      </c>
      <c r="J147" s="109" t="s">
        <v>121</v>
      </c>
    </row>
    <row r="148" spans="1:10" ht="46.5" x14ac:dyDescent="0.35">
      <c r="A148" s="101">
        <v>24</v>
      </c>
      <c r="B148" s="117" t="s">
        <v>49</v>
      </c>
      <c r="C148" s="158" t="s">
        <v>573</v>
      </c>
      <c r="D148" s="158" t="s">
        <v>573</v>
      </c>
      <c r="E148" s="159" t="s">
        <v>9</v>
      </c>
      <c r="F148" s="147" t="s">
        <v>114</v>
      </c>
      <c r="G148" s="160">
        <v>31383750</v>
      </c>
      <c r="H148" s="161">
        <v>1</v>
      </c>
      <c r="I148" s="162">
        <v>31383750</v>
      </c>
      <c r="J148" s="163" t="s">
        <v>125</v>
      </c>
    </row>
    <row r="149" spans="1:10" ht="46.5" x14ac:dyDescent="0.35">
      <c r="A149" s="101">
        <v>25</v>
      </c>
      <c r="B149" s="117" t="s">
        <v>49</v>
      </c>
      <c r="C149" s="117" t="s">
        <v>191</v>
      </c>
      <c r="D149" s="117" t="s">
        <v>175</v>
      </c>
      <c r="E149" s="81" t="s">
        <v>108</v>
      </c>
      <c r="F149" s="91" t="s">
        <v>114</v>
      </c>
      <c r="G149" s="52">
        <v>15987036</v>
      </c>
      <c r="H149" s="107">
        <v>1</v>
      </c>
      <c r="I149" s="106">
        <f t="shared" si="4"/>
        <v>15987036</v>
      </c>
      <c r="J149" s="91" t="s">
        <v>121</v>
      </c>
    </row>
    <row r="150" spans="1:10" ht="46.5" x14ac:dyDescent="0.35">
      <c r="A150" s="101">
        <v>26</v>
      </c>
      <c r="B150" s="117" t="s">
        <v>49</v>
      </c>
      <c r="C150" s="57" t="s">
        <v>498</v>
      </c>
      <c r="D150" s="57" t="s">
        <v>498</v>
      </c>
      <c r="E150" s="11" t="s">
        <v>108</v>
      </c>
      <c r="F150" s="11" t="s">
        <v>114</v>
      </c>
      <c r="G150" s="52">
        <v>10283500</v>
      </c>
      <c r="H150" s="144">
        <v>1</v>
      </c>
      <c r="I150" s="52">
        <v>10283500</v>
      </c>
      <c r="J150" s="11" t="s">
        <v>126</v>
      </c>
    </row>
    <row r="151" spans="1:10" ht="46.5" x14ac:dyDescent="0.35">
      <c r="A151" s="101">
        <v>27</v>
      </c>
      <c r="B151" s="117" t="s">
        <v>50</v>
      </c>
      <c r="C151" s="117" t="s">
        <v>176</v>
      </c>
      <c r="D151" s="117" t="s">
        <v>176</v>
      </c>
      <c r="E151" s="95" t="s">
        <v>109</v>
      </c>
      <c r="F151" s="91" t="s">
        <v>114</v>
      </c>
      <c r="G151" s="111">
        <v>10909866</v>
      </c>
      <c r="H151" s="107">
        <v>1</v>
      </c>
      <c r="I151" s="106">
        <f t="shared" si="4"/>
        <v>10909866</v>
      </c>
      <c r="J151" s="109" t="s">
        <v>124</v>
      </c>
    </row>
    <row r="152" spans="1:10" ht="24" customHeight="1" x14ac:dyDescent="0.35">
      <c r="A152" s="101">
        <v>28</v>
      </c>
      <c r="B152" s="117" t="s">
        <v>50</v>
      </c>
      <c r="C152" s="164"/>
      <c r="D152" s="164"/>
      <c r="E152" s="164"/>
      <c r="F152" s="164"/>
      <c r="G152" s="194"/>
      <c r="H152" s="195"/>
      <c r="I152" s="148"/>
      <c r="J152" s="11"/>
    </row>
    <row r="153" spans="1:10" ht="46.5" x14ac:dyDescent="0.35">
      <c r="A153" s="101">
        <v>29</v>
      </c>
      <c r="B153" s="117" t="s">
        <v>50</v>
      </c>
      <c r="C153" s="117" t="s">
        <v>177</v>
      </c>
      <c r="D153" s="117" t="s">
        <v>177</v>
      </c>
      <c r="E153" s="95" t="s">
        <v>9</v>
      </c>
      <c r="F153" s="91" t="s">
        <v>114</v>
      </c>
      <c r="G153" s="111">
        <v>32194189</v>
      </c>
      <c r="H153" s="107">
        <v>1</v>
      </c>
      <c r="I153" s="106">
        <f t="shared" si="4"/>
        <v>32194189</v>
      </c>
      <c r="J153" s="109" t="s">
        <v>126</v>
      </c>
    </row>
    <row r="154" spans="1:10" ht="24" customHeight="1" x14ac:dyDescent="0.35">
      <c r="A154" s="101">
        <v>30</v>
      </c>
      <c r="B154" s="117" t="s">
        <v>50</v>
      </c>
      <c r="C154" s="57"/>
      <c r="D154" s="57"/>
      <c r="E154" s="11"/>
      <c r="F154" s="11"/>
      <c r="G154" s="52"/>
      <c r="H154" s="144"/>
      <c r="I154" s="52"/>
      <c r="J154" s="11"/>
    </row>
    <row r="155" spans="1:10" ht="39" x14ac:dyDescent="0.35">
      <c r="A155" s="101">
        <v>31</v>
      </c>
      <c r="B155" s="117" t="s">
        <v>50</v>
      </c>
      <c r="C155" s="164" t="s">
        <v>574</v>
      </c>
      <c r="D155" s="165" t="s">
        <v>574</v>
      </c>
      <c r="E155" s="166" t="s">
        <v>109</v>
      </c>
      <c r="F155" s="167" t="s">
        <v>114</v>
      </c>
      <c r="G155" s="168">
        <v>5065367</v>
      </c>
      <c r="H155" s="169">
        <v>1</v>
      </c>
      <c r="I155" s="168">
        <v>5065367</v>
      </c>
      <c r="J155" s="147" t="s">
        <v>124</v>
      </c>
    </row>
    <row r="156" spans="1:10" ht="70" x14ac:dyDescent="0.35">
      <c r="A156" s="101">
        <v>32</v>
      </c>
      <c r="B156" s="117" t="s">
        <v>50</v>
      </c>
      <c r="C156" s="57" t="s">
        <v>499</v>
      </c>
      <c r="D156" s="57" t="s">
        <v>500</v>
      </c>
      <c r="E156" s="11" t="s">
        <v>263</v>
      </c>
      <c r="F156" s="11" t="s">
        <v>114</v>
      </c>
      <c r="G156" s="52">
        <v>232092</v>
      </c>
      <c r="H156" s="144">
        <v>1</v>
      </c>
      <c r="I156" s="52">
        <v>232092</v>
      </c>
      <c r="J156" s="11" t="s">
        <v>126</v>
      </c>
    </row>
    <row r="157" spans="1:10" ht="46.5" x14ac:dyDescent="0.35">
      <c r="A157" s="101">
        <v>33</v>
      </c>
      <c r="B157" s="117" t="s">
        <v>50</v>
      </c>
      <c r="C157" s="117" t="s">
        <v>178</v>
      </c>
      <c r="D157" s="117" t="s">
        <v>178</v>
      </c>
      <c r="E157" s="95" t="s">
        <v>113</v>
      </c>
      <c r="F157" s="91" t="s">
        <v>114</v>
      </c>
      <c r="G157" s="111">
        <v>353081.1</v>
      </c>
      <c r="H157" s="107">
        <v>1</v>
      </c>
      <c r="I157" s="106">
        <f t="shared" si="4"/>
        <v>353081.1</v>
      </c>
      <c r="J157" s="91" t="s">
        <v>122</v>
      </c>
    </row>
    <row r="158" spans="1:10" ht="46.5" x14ac:dyDescent="0.35">
      <c r="A158" s="101">
        <v>34</v>
      </c>
      <c r="B158" s="117" t="s">
        <v>50</v>
      </c>
      <c r="C158" s="117" t="s">
        <v>179</v>
      </c>
      <c r="D158" s="117" t="s">
        <v>179</v>
      </c>
      <c r="E158" s="95" t="s">
        <v>9</v>
      </c>
      <c r="F158" s="91" t="s">
        <v>114</v>
      </c>
      <c r="G158" s="111">
        <v>63057296</v>
      </c>
      <c r="H158" s="107">
        <v>1</v>
      </c>
      <c r="I158" s="106">
        <f t="shared" si="4"/>
        <v>63057296</v>
      </c>
      <c r="J158" s="91" t="s">
        <v>122</v>
      </c>
    </row>
    <row r="159" spans="1:10" ht="22.25" customHeight="1" x14ac:dyDescent="0.35">
      <c r="A159" s="101">
        <v>35</v>
      </c>
      <c r="B159" s="117" t="s">
        <v>50</v>
      </c>
      <c r="C159" s="117"/>
      <c r="D159" s="117"/>
      <c r="E159" s="95"/>
      <c r="F159" s="91"/>
      <c r="G159" s="111"/>
      <c r="H159" s="107"/>
      <c r="I159" s="106"/>
      <c r="J159" s="109"/>
    </row>
    <row r="160" spans="1:10" ht="46.5" x14ac:dyDescent="0.35">
      <c r="A160" s="101">
        <v>36</v>
      </c>
      <c r="B160" s="117" t="s">
        <v>50</v>
      </c>
      <c r="C160" s="117" t="s">
        <v>180</v>
      </c>
      <c r="D160" s="117" t="s">
        <v>486</v>
      </c>
      <c r="E160" s="95" t="s">
        <v>109</v>
      </c>
      <c r="F160" s="91" t="s">
        <v>114</v>
      </c>
      <c r="G160" s="111">
        <v>5817672</v>
      </c>
      <c r="H160" s="107">
        <v>1</v>
      </c>
      <c r="I160" s="106">
        <f t="shared" si="4"/>
        <v>5817672</v>
      </c>
      <c r="J160" s="91" t="s">
        <v>127</v>
      </c>
    </row>
    <row r="161" spans="1:10" ht="22.25" customHeight="1" x14ac:dyDescent="0.35">
      <c r="A161" s="101">
        <v>37</v>
      </c>
      <c r="B161" s="117" t="s">
        <v>50</v>
      </c>
      <c r="C161" s="164"/>
      <c r="D161" s="165"/>
      <c r="E161" s="166"/>
      <c r="F161" s="166"/>
      <c r="G161" s="170"/>
      <c r="H161" s="170"/>
      <c r="I161" s="170"/>
      <c r="J161" s="166"/>
    </row>
    <row r="162" spans="1:10" ht="46.5" x14ac:dyDescent="0.35">
      <c r="A162" s="101">
        <v>38</v>
      </c>
      <c r="B162" s="118" t="s">
        <v>59</v>
      </c>
      <c r="C162" s="118" t="s">
        <v>181</v>
      </c>
      <c r="D162" s="118" t="s">
        <v>181</v>
      </c>
      <c r="E162" s="95" t="s">
        <v>111</v>
      </c>
      <c r="F162" s="91" t="s">
        <v>114</v>
      </c>
      <c r="G162" s="111">
        <v>129336750</v>
      </c>
      <c r="H162" s="107">
        <v>1</v>
      </c>
      <c r="I162" s="106">
        <f t="shared" si="4"/>
        <v>129336750</v>
      </c>
      <c r="J162" s="91" t="s">
        <v>117</v>
      </c>
    </row>
    <row r="163" spans="1:10" ht="46.5" x14ac:dyDescent="0.35">
      <c r="A163" s="101">
        <v>39</v>
      </c>
      <c r="B163" s="118" t="s">
        <v>29</v>
      </c>
      <c r="C163" s="118" t="s">
        <v>601</v>
      </c>
      <c r="D163" s="118" t="s">
        <v>601</v>
      </c>
      <c r="E163" s="95" t="s">
        <v>111</v>
      </c>
      <c r="F163" s="91" t="s">
        <v>114</v>
      </c>
      <c r="G163" s="111">
        <v>7421786</v>
      </c>
      <c r="H163" s="107">
        <v>1</v>
      </c>
      <c r="I163" s="106">
        <f t="shared" si="4"/>
        <v>7421786</v>
      </c>
      <c r="J163" s="91" t="s">
        <v>117</v>
      </c>
    </row>
    <row r="164" spans="1:10" ht="46.5" x14ac:dyDescent="0.35">
      <c r="A164" s="101">
        <v>40</v>
      </c>
      <c r="B164" s="104" t="s">
        <v>24</v>
      </c>
      <c r="C164" s="118" t="s">
        <v>194</v>
      </c>
      <c r="D164" s="118" t="s">
        <v>194</v>
      </c>
      <c r="E164" s="110" t="s">
        <v>112</v>
      </c>
      <c r="F164" s="91" t="s">
        <v>114</v>
      </c>
      <c r="G164" s="52">
        <v>800902</v>
      </c>
      <c r="H164" s="107">
        <v>1</v>
      </c>
      <c r="I164" s="106">
        <f t="shared" si="4"/>
        <v>800902</v>
      </c>
      <c r="J164" s="91" t="s">
        <v>122</v>
      </c>
    </row>
    <row r="165" spans="1:10" s="132" customFormat="1" ht="46.5" x14ac:dyDescent="0.35">
      <c r="A165" s="134">
        <v>41</v>
      </c>
      <c r="B165" s="104" t="s">
        <v>24</v>
      </c>
      <c r="C165" s="118" t="s">
        <v>205</v>
      </c>
      <c r="D165" s="118" t="s">
        <v>206</v>
      </c>
      <c r="E165" s="110" t="s">
        <v>112</v>
      </c>
      <c r="F165" s="95" t="s">
        <v>114</v>
      </c>
      <c r="G165" s="52">
        <v>241072</v>
      </c>
      <c r="H165" s="107">
        <v>1</v>
      </c>
      <c r="I165" s="106">
        <f t="shared" si="4"/>
        <v>241072</v>
      </c>
      <c r="J165" s="110" t="s">
        <v>121</v>
      </c>
    </row>
    <row r="166" spans="1:10" s="132" customFormat="1" ht="93" x14ac:dyDescent="0.35">
      <c r="A166" s="134">
        <v>42</v>
      </c>
      <c r="B166" s="104"/>
      <c r="C166" s="118" t="s">
        <v>262</v>
      </c>
      <c r="D166" s="118" t="s">
        <v>262</v>
      </c>
      <c r="E166" s="110" t="s">
        <v>263</v>
      </c>
      <c r="F166" s="95" t="s">
        <v>114</v>
      </c>
      <c r="G166" s="52">
        <f>(548.05+10)*49</f>
        <v>27344.449999999997</v>
      </c>
      <c r="H166" s="107">
        <v>1</v>
      </c>
      <c r="I166" s="106">
        <f t="shared" si="4"/>
        <v>27344.449999999997</v>
      </c>
      <c r="J166" s="110" t="s">
        <v>118</v>
      </c>
    </row>
    <row r="167" spans="1:10" s="132" customFormat="1" ht="93" x14ac:dyDescent="0.35">
      <c r="A167" s="134">
        <v>43</v>
      </c>
      <c r="B167" s="104"/>
      <c r="C167" s="118" t="s">
        <v>264</v>
      </c>
      <c r="D167" s="118" t="s">
        <v>264</v>
      </c>
      <c r="E167" s="110" t="s">
        <v>263</v>
      </c>
      <c r="F167" s="95" t="s">
        <v>114</v>
      </c>
      <c r="G167" s="52">
        <f>(548.05+10)*49</f>
        <v>27344.449999999997</v>
      </c>
      <c r="H167" s="107">
        <v>1</v>
      </c>
      <c r="I167" s="106">
        <f>G167*H167</f>
        <v>27344.449999999997</v>
      </c>
      <c r="J167" s="110" t="s">
        <v>118</v>
      </c>
    </row>
    <row r="168" spans="1:10" s="132" customFormat="1" ht="93" x14ac:dyDescent="0.35">
      <c r="A168" s="134">
        <v>44</v>
      </c>
      <c r="B168" s="133"/>
      <c r="C168" s="118" t="s">
        <v>271</v>
      </c>
      <c r="D168" s="118" t="s">
        <v>271</v>
      </c>
      <c r="E168" s="110" t="s">
        <v>272</v>
      </c>
      <c r="F168" s="95" t="s">
        <v>114</v>
      </c>
      <c r="G168" s="52">
        <v>7000</v>
      </c>
      <c r="H168" s="107">
        <v>1</v>
      </c>
      <c r="I168" s="106">
        <f t="shared" si="4"/>
        <v>7000</v>
      </c>
      <c r="J168" s="110" t="s">
        <v>117</v>
      </c>
    </row>
    <row r="169" spans="1:10" s="132" customFormat="1" ht="93" x14ac:dyDescent="0.35">
      <c r="A169" s="134">
        <v>45</v>
      </c>
      <c r="B169" s="133"/>
      <c r="C169" s="118" t="s">
        <v>274</v>
      </c>
      <c r="D169" s="118" t="s">
        <v>275</v>
      </c>
      <c r="E169" s="110" t="s">
        <v>272</v>
      </c>
      <c r="F169" s="95" t="s">
        <v>114</v>
      </c>
      <c r="G169" s="52">
        <v>12000</v>
      </c>
      <c r="H169" s="107">
        <v>1</v>
      </c>
      <c r="I169" s="106">
        <f>G169*H169</f>
        <v>12000</v>
      </c>
      <c r="J169" s="110" t="s">
        <v>278</v>
      </c>
    </row>
    <row r="170" spans="1:10" s="132" customFormat="1" ht="93" x14ac:dyDescent="0.35">
      <c r="A170" s="134">
        <v>46</v>
      </c>
      <c r="B170" s="133"/>
      <c r="C170" s="118" t="s">
        <v>276</v>
      </c>
      <c r="D170" s="118" t="s">
        <v>277</v>
      </c>
      <c r="E170" s="110" t="s">
        <v>273</v>
      </c>
      <c r="F170" s="95" t="s">
        <v>114</v>
      </c>
      <c r="G170" s="52">
        <v>78571.429999999993</v>
      </c>
      <c r="H170" s="107">
        <v>1</v>
      </c>
      <c r="I170" s="106">
        <f>G170*H170</f>
        <v>78571.429999999993</v>
      </c>
      <c r="J170" s="110" t="s">
        <v>278</v>
      </c>
    </row>
    <row r="171" spans="1:10" s="132" customFormat="1" ht="130" x14ac:dyDescent="0.35">
      <c r="A171" s="171">
        <v>47</v>
      </c>
      <c r="B171" s="141" t="s">
        <v>575</v>
      </c>
      <c r="C171" s="141" t="s">
        <v>575</v>
      </c>
      <c r="D171" s="141" t="s">
        <v>576</v>
      </c>
      <c r="E171" s="128" t="s">
        <v>577</v>
      </c>
      <c r="F171" s="128" t="s">
        <v>114</v>
      </c>
      <c r="G171" s="168">
        <v>6476420</v>
      </c>
      <c r="H171" s="172">
        <v>1</v>
      </c>
      <c r="I171" s="168">
        <v>6476420</v>
      </c>
      <c r="J171" s="171" t="s">
        <v>602</v>
      </c>
    </row>
    <row r="172" spans="1:10" s="132" customFormat="1" ht="52" x14ac:dyDescent="0.35">
      <c r="A172" s="140">
        <v>48</v>
      </c>
      <c r="B172" s="173" t="s">
        <v>578</v>
      </c>
      <c r="C172" s="173" t="s">
        <v>578</v>
      </c>
      <c r="D172" s="173" t="s">
        <v>578</v>
      </c>
      <c r="E172" s="128" t="s">
        <v>263</v>
      </c>
      <c r="F172" s="128" t="s">
        <v>114</v>
      </c>
      <c r="G172" s="155">
        <v>129276</v>
      </c>
      <c r="H172" s="172">
        <v>1</v>
      </c>
      <c r="I172" s="155">
        <v>129276</v>
      </c>
      <c r="J172" s="171" t="s">
        <v>125</v>
      </c>
    </row>
    <row r="173" spans="1:10" s="132" customFormat="1" ht="91" x14ac:dyDescent="0.35">
      <c r="A173" s="140">
        <v>49</v>
      </c>
      <c r="B173" s="193"/>
      <c r="C173" s="158" t="s">
        <v>607</v>
      </c>
      <c r="D173" s="158" t="s">
        <v>608</v>
      </c>
      <c r="E173" s="164" t="s">
        <v>112</v>
      </c>
      <c r="F173" s="164" t="s">
        <v>609</v>
      </c>
      <c r="G173" s="194">
        <v>1097300</v>
      </c>
      <c r="H173" s="194">
        <v>1</v>
      </c>
      <c r="I173" s="194">
        <v>1097300</v>
      </c>
      <c r="J173" s="147" t="s">
        <v>125</v>
      </c>
    </row>
    <row r="174" spans="1:10" s="132" customFormat="1" ht="78" x14ac:dyDescent="0.35">
      <c r="A174" s="140">
        <v>50</v>
      </c>
      <c r="B174" s="193" t="s">
        <v>613</v>
      </c>
      <c r="C174" s="158" t="s">
        <v>617</v>
      </c>
      <c r="D174" s="158" t="s">
        <v>614</v>
      </c>
      <c r="E174" s="164" t="s">
        <v>615</v>
      </c>
      <c r="F174" s="164" t="s">
        <v>616</v>
      </c>
      <c r="G174" s="194">
        <v>11796</v>
      </c>
      <c r="H174" s="194">
        <v>1</v>
      </c>
      <c r="I174" s="194">
        <v>11796</v>
      </c>
      <c r="J174" s="147" t="s">
        <v>125</v>
      </c>
    </row>
    <row r="175" spans="1:10" s="132" customFormat="1" ht="56" x14ac:dyDescent="0.35">
      <c r="A175" s="140">
        <v>51</v>
      </c>
      <c r="B175" s="193"/>
      <c r="C175" s="198" t="s">
        <v>618</v>
      </c>
      <c r="D175" s="199" t="s">
        <v>619</v>
      </c>
      <c r="E175" s="127" t="s">
        <v>620</v>
      </c>
      <c r="F175" s="147" t="s">
        <v>621</v>
      </c>
      <c r="G175" s="195">
        <v>2465000</v>
      </c>
      <c r="H175" s="195">
        <v>1</v>
      </c>
      <c r="I175" s="148">
        <v>2465000</v>
      </c>
      <c r="J175" s="140" t="s">
        <v>120</v>
      </c>
    </row>
    <row r="176" spans="1:10" s="132" customFormat="1" ht="56" x14ac:dyDescent="0.35">
      <c r="A176" s="140">
        <v>52</v>
      </c>
      <c r="B176" s="193"/>
      <c r="C176" s="198" t="s">
        <v>622</v>
      </c>
      <c r="D176" s="199" t="s">
        <v>623</v>
      </c>
      <c r="E176" s="127" t="s">
        <v>620</v>
      </c>
      <c r="F176" s="147" t="s">
        <v>621</v>
      </c>
      <c r="G176" s="195">
        <v>500000</v>
      </c>
      <c r="H176" s="195">
        <v>1</v>
      </c>
      <c r="I176" s="148">
        <v>500000</v>
      </c>
      <c r="J176" s="140" t="s">
        <v>120</v>
      </c>
    </row>
    <row r="177" spans="1:10" ht="26.4" customHeight="1" x14ac:dyDescent="0.35">
      <c r="A177" s="214" t="s">
        <v>185</v>
      </c>
      <c r="B177" s="214"/>
      <c r="C177" s="214"/>
      <c r="D177" s="214"/>
      <c r="E177" s="214"/>
      <c r="F177" s="214"/>
      <c r="G177" s="214"/>
      <c r="H177" s="214"/>
      <c r="I177" s="75">
        <f>SUM(I125:I176)</f>
        <v>757425370.93000007</v>
      </c>
      <c r="J177" s="73"/>
    </row>
    <row r="178" spans="1:10" x14ac:dyDescent="0.35">
      <c r="A178" s="208" t="s">
        <v>187</v>
      </c>
      <c r="B178" s="209"/>
      <c r="C178" s="209"/>
      <c r="D178" s="209"/>
      <c r="E178" s="209"/>
      <c r="F178" s="209"/>
      <c r="G178" s="209"/>
      <c r="H178" s="210"/>
      <c r="I178" s="120">
        <f>I177+I123</f>
        <v>891631356.46785724</v>
      </c>
      <c r="J178" s="121"/>
    </row>
    <row r="179" spans="1:10" x14ac:dyDescent="0.35">
      <c r="G179" s="67"/>
    </row>
  </sheetData>
  <autoFilter ref="A4:J177"/>
  <mergeCells count="7">
    <mergeCell ref="A177:H177"/>
    <mergeCell ref="A178:H178"/>
    <mergeCell ref="B1:C1"/>
    <mergeCell ref="D2:H2"/>
    <mergeCell ref="A5:J5"/>
    <mergeCell ref="A123:H123"/>
    <mergeCell ref="A124:J124"/>
  </mergeCells>
  <hyperlinks>
    <hyperlink ref="B141:B143" r:id="rId1" display="javascript:void(0)"/>
    <hyperlink ref="B151" r:id="rId2" display="javascript:void(0)"/>
    <hyperlink ref="B152:B161" r:id="rId3" display="javascript:void(0)"/>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 рус</vt:lpstr>
      <vt:lpstr>2025 каз</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Tlek Sagitov</dc:creator>
  <cp:keywords/>
  <dc:description/>
  <cp:lastModifiedBy>Dinara Tasbulatova</cp:lastModifiedBy>
  <cp:revision/>
  <cp:lastPrinted>2025-07-14T06:04:39Z</cp:lastPrinted>
  <dcterms:created xsi:type="dcterms:W3CDTF">2015-06-05T18:17:20Z</dcterms:created>
  <dcterms:modified xsi:type="dcterms:W3CDTF">2025-12-25T09:20:13Z</dcterms:modified>
  <cp:category/>
  <cp:contentStatus/>
</cp:coreProperties>
</file>